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Datos por Departamentos y OOAA" sheetId="1" r:id="rId1"/>
    <sheet name="datos por Departamentos" sheetId="2" r:id="rId2"/>
    <sheet name="Hoja3" sheetId="3" r:id="rId3"/>
  </sheets>
  <definedNames>
    <definedName name="_xlnm.Print_Area" localSheetId="1">'datos por Departamentos'!$A$1:$L$32</definedName>
  </definedNames>
  <calcPr fullCalcOnLoad="1"/>
</workbook>
</file>

<file path=xl/sharedStrings.xml><?xml version="1.0" encoding="utf-8"?>
<sst xmlns="http://schemas.openxmlformats.org/spreadsheetml/2006/main" count="62" uniqueCount="34">
  <si>
    <t>Instituto Navarro de Administración Pública</t>
  </si>
  <si>
    <t>Agencia Navarra de Emergencias</t>
  </si>
  <si>
    <t>Economía y Hacienda</t>
  </si>
  <si>
    <t>Hacienda Tributaria de Navarra</t>
  </si>
  <si>
    <t>Administración Local</t>
  </si>
  <si>
    <t>Vivienda y Ordenación del Territorio</t>
  </si>
  <si>
    <t>Cultura y Turismo - Institución Príncipe de Viana</t>
  </si>
  <si>
    <t>Instituto Navarro de Salud Laboral</t>
  </si>
  <si>
    <t>Asuntos Sociales, Familia, Juventud y Deporte</t>
  </si>
  <si>
    <t xml:space="preserve">Agencia Navarra para la Dependencia </t>
  </si>
  <si>
    <t>Instituto Navarro del Deporte</t>
  </si>
  <si>
    <t>Instituto Navarro de la Juventud</t>
  </si>
  <si>
    <t>Instituto Navarro para la Igualdad</t>
  </si>
  <si>
    <t>Obras Públicas, Transportes y Comunicaciones</t>
  </si>
  <si>
    <t>Desarrollo Rural y Medio Ambiente</t>
  </si>
  <si>
    <t>Estación de Viticultura y Enología de Navarra</t>
  </si>
  <si>
    <t>Innovación, Empresa y Empleo</t>
  </si>
  <si>
    <t>Servicio Navarro de Empleo</t>
  </si>
  <si>
    <t>Relaciones Institucionales y Portavoz del Gobierno</t>
  </si>
  <si>
    <t>Descontar a todo el personal (docente y no docente) de los centros docentes.</t>
  </si>
  <si>
    <t>Descontar a Policías Forales.</t>
  </si>
  <si>
    <t>Educación (Excluidos Centros Docentes)</t>
  </si>
  <si>
    <t>Presidencia, Justicia e Interior (Excluida Policía Foral)</t>
  </si>
  <si>
    <t>TOTAL</t>
  </si>
  <si>
    <t>DEPARTAMENTO</t>
  </si>
  <si>
    <t>EMPLEADOS DE SERVICIOS MÍNIMOS</t>
  </si>
  <si>
    <t>NÚMERO DE EMPLEADOS EN HUELGA</t>
  </si>
  <si>
    <t>EMPLEADOS EN PLANTILLA DESCONTADOS LOS EMPLEADOS DE SERVICIOS MINIMOS</t>
  </si>
  <si>
    <t>Departamento</t>
  </si>
  <si>
    <t>Salud (Excluido Servicio Navarro de Salud- Osasunbidea)</t>
  </si>
  <si>
    <t>TOTAL DE EMPLEADOS</t>
  </si>
  <si>
    <t>PORCENTAJE DE EMPLEADOS EN HUELGA SOBRE TOTAL DE EMPLEADOS DESCONTADOS LOS EMPLEADOS DE SERVICIOS MÍNIMOS</t>
  </si>
  <si>
    <t>Instituto Navarro del Vascuence- Euskarabidea</t>
  </si>
  <si>
    <t>PORCENTAJE DE EMPLEADOS DE SERVICIOS MÍNIMOS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</si>
</sst>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 vertical="center" wrapText="1"/>
    </xf>
    <xf numFmtId="1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0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10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2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4" fillId="0" borderId="3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4"/>
  <sheetViews>
    <sheetView workbookViewId="0" topLeftCell="A1">
      <selection activeCell="K19" sqref="K19"/>
    </sheetView>
  </sheetViews>
  <sheetFormatPr defaultColWidth="11.421875" defaultRowHeight="12.75"/>
  <cols>
    <col min="1" max="1" width="11.421875" style="1" customWidth="1"/>
    <col min="2" max="2" width="32.7109375" style="1" customWidth="1"/>
    <col min="3" max="6" width="0" style="1" hidden="1" customWidth="1"/>
    <col min="7" max="7" width="10.28125" style="10" customWidth="1"/>
    <col min="8" max="8" width="11.00390625" style="10" customWidth="1"/>
    <col min="9" max="9" width="13.00390625" style="17" customWidth="1"/>
    <col min="10" max="10" width="22.57421875" style="10" customWidth="1"/>
    <col min="11" max="11" width="15.140625" style="10" customWidth="1"/>
    <col min="12" max="12" width="28.421875" style="17" customWidth="1"/>
    <col min="13" max="16384" width="11.421875" style="1" customWidth="1"/>
  </cols>
  <sheetData>
    <row r="2" spans="1:20" s="10" customFormat="1" ht="52.5" customHeight="1">
      <c r="A2" s="35" t="s">
        <v>24</v>
      </c>
      <c r="B2" s="36"/>
      <c r="C2" s="9"/>
      <c r="D2" s="9"/>
      <c r="E2" s="9"/>
      <c r="F2" s="9"/>
      <c r="G2" s="8" t="s">
        <v>30</v>
      </c>
      <c r="H2" s="8" t="s">
        <v>25</v>
      </c>
      <c r="I2" s="33" t="s">
        <v>33</v>
      </c>
      <c r="J2" s="11" t="s">
        <v>27</v>
      </c>
      <c r="K2" s="11" t="s">
        <v>26</v>
      </c>
      <c r="L2" s="16" t="s">
        <v>31</v>
      </c>
      <c r="M2" s="9"/>
      <c r="N2" s="9"/>
      <c r="O2" s="9"/>
      <c r="P2" s="9"/>
      <c r="Q2" s="9"/>
      <c r="R2" s="9"/>
      <c r="S2" s="9"/>
      <c r="T2" s="9"/>
    </row>
    <row r="4" spans="1:12" ht="11.25">
      <c r="A4" s="2" t="s">
        <v>22</v>
      </c>
      <c r="B4" s="3"/>
      <c r="C4" s="39" t="s">
        <v>20</v>
      </c>
      <c r="D4" s="40"/>
      <c r="G4" s="14">
        <f>SUM(G5:G7)</f>
        <v>1139</v>
      </c>
      <c r="H4" s="14">
        <f>SUM(H5:H7)</f>
        <v>66</v>
      </c>
      <c r="I4" s="15">
        <f>H4/G4</f>
        <v>0.05794556628621598</v>
      </c>
      <c r="J4" s="14">
        <f>SUM(J5:J7)</f>
        <v>1073</v>
      </c>
      <c r="K4" s="14">
        <f>SUM(K5:K7)</f>
        <v>66</v>
      </c>
      <c r="L4" s="15">
        <f>K4/J4</f>
        <v>0.06150978564771668</v>
      </c>
    </row>
    <row r="5" spans="1:12" ht="12.75">
      <c r="A5" s="37" t="s">
        <v>28</v>
      </c>
      <c r="B5" s="38"/>
      <c r="C5" s="12"/>
      <c r="D5" s="12"/>
      <c r="G5" s="14">
        <v>545</v>
      </c>
      <c r="H5" s="14">
        <v>3</v>
      </c>
      <c r="I5" s="15">
        <f>H5/G5</f>
        <v>0.005504587155963303</v>
      </c>
      <c r="J5" s="14">
        <f>G5-H5</f>
        <v>542</v>
      </c>
      <c r="K5" s="14">
        <v>58</v>
      </c>
      <c r="L5" s="15">
        <f>K5/J5</f>
        <v>0.1070110701107011</v>
      </c>
    </row>
    <row r="6" spans="1:12" ht="11.25">
      <c r="A6" s="3" t="s">
        <v>0</v>
      </c>
      <c r="B6" s="3"/>
      <c r="G6" s="14">
        <v>57</v>
      </c>
      <c r="H6" s="14">
        <v>1</v>
      </c>
      <c r="I6" s="15">
        <f>H6/G6</f>
        <v>0.017543859649122806</v>
      </c>
      <c r="J6" s="14">
        <f>G6-H6</f>
        <v>56</v>
      </c>
      <c r="K6" s="14">
        <v>8</v>
      </c>
      <c r="L6" s="15">
        <f>K6/J6</f>
        <v>0.14285714285714285</v>
      </c>
    </row>
    <row r="7" spans="1:12" ht="11.25">
      <c r="A7" s="3" t="s">
        <v>1</v>
      </c>
      <c r="B7" s="3"/>
      <c r="G7" s="14">
        <v>537</v>
      </c>
      <c r="H7" s="14">
        <v>62</v>
      </c>
      <c r="I7" s="15">
        <f>H7/G7</f>
        <v>0.1154562383612663</v>
      </c>
      <c r="J7" s="14">
        <f>G7-H7</f>
        <v>475</v>
      </c>
      <c r="K7" s="14">
        <v>0</v>
      </c>
      <c r="L7" s="15">
        <f>K7/J7</f>
        <v>0</v>
      </c>
    </row>
    <row r="9" spans="1:12" ht="11.25">
      <c r="A9" s="2" t="s">
        <v>2</v>
      </c>
      <c r="B9" s="3"/>
      <c r="G9" s="14">
        <f>SUM(G10:G11)</f>
        <v>495</v>
      </c>
      <c r="H9" s="14">
        <f>SUM(H10:H11)</f>
        <v>4</v>
      </c>
      <c r="I9" s="15">
        <f>H9/G9</f>
        <v>0.00808080808080808</v>
      </c>
      <c r="J9" s="14">
        <f>SUM(J10:J11)</f>
        <v>491</v>
      </c>
      <c r="K9" s="14">
        <f>SUM(K10:K11)</f>
        <v>96</v>
      </c>
      <c r="L9" s="15">
        <f>K9/J9</f>
        <v>0.1955193482688391</v>
      </c>
    </row>
    <row r="10" spans="1:12" ht="12.75">
      <c r="A10" s="37" t="s">
        <v>28</v>
      </c>
      <c r="B10" s="38"/>
      <c r="G10" s="14">
        <v>175</v>
      </c>
      <c r="H10" s="14">
        <v>1</v>
      </c>
      <c r="I10" s="15">
        <f>H10/G10</f>
        <v>0.005714285714285714</v>
      </c>
      <c r="J10" s="14">
        <f>G10-H10</f>
        <v>174</v>
      </c>
      <c r="K10" s="14">
        <v>16</v>
      </c>
      <c r="L10" s="15">
        <f>K10/J10</f>
        <v>0.09195402298850575</v>
      </c>
    </row>
    <row r="11" spans="1:12" ht="11.25">
      <c r="A11" s="3" t="s">
        <v>3</v>
      </c>
      <c r="B11" s="3"/>
      <c r="G11" s="14">
        <v>320</v>
      </c>
      <c r="H11" s="14">
        <v>3</v>
      </c>
      <c r="I11" s="15">
        <f>H11/G11</f>
        <v>0.009375</v>
      </c>
      <c r="J11" s="14">
        <f>G11-H11</f>
        <v>317</v>
      </c>
      <c r="K11" s="14">
        <v>80</v>
      </c>
      <c r="L11" s="15">
        <f>K11/J11</f>
        <v>0.25236593059936907</v>
      </c>
    </row>
    <row r="13" spans="1:12" ht="11.25">
      <c r="A13" s="2" t="s">
        <v>4</v>
      </c>
      <c r="B13" s="3"/>
      <c r="G13" s="14">
        <v>66</v>
      </c>
      <c r="H13" s="14">
        <v>1</v>
      </c>
      <c r="I13" s="15">
        <f>H13/G13</f>
        <v>0.015151515151515152</v>
      </c>
      <c r="J13" s="14">
        <f>G13-H13</f>
        <v>65</v>
      </c>
      <c r="K13" s="14">
        <v>5</v>
      </c>
      <c r="L13" s="15">
        <f>K13/J13</f>
        <v>0.07692307692307693</v>
      </c>
    </row>
    <row r="15" spans="1:12" ht="11.25">
      <c r="A15" s="2" t="s">
        <v>5</v>
      </c>
      <c r="B15" s="3"/>
      <c r="G15" s="14">
        <v>70</v>
      </c>
      <c r="H15" s="14">
        <v>1</v>
      </c>
      <c r="I15" s="15">
        <f>H15/G15</f>
        <v>0.014285714285714285</v>
      </c>
      <c r="J15" s="14">
        <f>G15-H15</f>
        <v>69</v>
      </c>
      <c r="K15" s="14">
        <v>9</v>
      </c>
      <c r="L15" s="15">
        <f>K15/J15</f>
        <v>0.13043478260869565</v>
      </c>
    </row>
    <row r="17" spans="1:12" ht="12.75" customHeight="1">
      <c r="A17" s="43" t="s">
        <v>21</v>
      </c>
      <c r="B17" s="44"/>
      <c r="C17" s="41" t="s">
        <v>19</v>
      </c>
      <c r="D17" s="42"/>
      <c r="E17" s="42"/>
      <c r="F17" s="42"/>
      <c r="G17" s="14">
        <f>SUM(G18:G19)</f>
        <v>482</v>
      </c>
      <c r="H17" s="14">
        <f>SUM(H18:H19)</f>
        <v>1</v>
      </c>
      <c r="I17" s="15">
        <f>H17/G17</f>
        <v>0.002074688796680498</v>
      </c>
      <c r="J17" s="14">
        <f>SUM(J18:J19)</f>
        <v>481</v>
      </c>
      <c r="K17" s="14">
        <f>SUM(K18:K19)</f>
        <v>122</v>
      </c>
      <c r="L17" s="15">
        <f>K17/J17</f>
        <v>0.25363825363825365</v>
      </c>
    </row>
    <row r="18" spans="1:12" ht="12.75" customHeight="1">
      <c r="A18" s="13" t="s">
        <v>28</v>
      </c>
      <c r="B18" s="6"/>
      <c r="C18" s="30"/>
      <c r="D18" s="21"/>
      <c r="E18" s="21"/>
      <c r="F18" s="21"/>
      <c r="G18" s="14">
        <v>442</v>
      </c>
      <c r="H18" s="14">
        <v>1</v>
      </c>
      <c r="I18" s="15">
        <f>H18/G18</f>
        <v>0.0022624434389140274</v>
      </c>
      <c r="J18" s="14">
        <f>G18-H18</f>
        <v>441</v>
      </c>
      <c r="K18" s="14">
        <v>103</v>
      </c>
      <c r="L18" s="15">
        <f>K18/J18</f>
        <v>0.23356009070294784</v>
      </c>
    </row>
    <row r="19" spans="1:12" ht="12.75" customHeight="1">
      <c r="A19" s="32" t="s">
        <v>32</v>
      </c>
      <c r="B19" s="31"/>
      <c r="C19" s="30"/>
      <c r="D19" s="21"/>
      <c r="E19" s="21"/>
      <c r="F19" s="21"/>
      <c r="G19" s="14">
        <v>40</v>
      </c>
      <c r="H19" s="14">
        <v>0</v>
      </c>
      <c r="I19" s="15">
        <f>H19/G19</f>
        <v>0</v>
      </c>
      <c r="J19" s="14">
        <f>G19-H19</f>
        <v>40</v>
      </c>
      <c r="K19" s="14">
        <v>19</v>
      </c>
      <c r="L19" s="15">
        <f>K19/J19</f>
        <v>0.475</v>
      </c>
    </row>
    <row r="21" spans="1:12" ht="11.25">
      <c r="A21" s="2" t="s">
        <v>6</v>
      </c>
      <c r="B21" s="3"/>
      <c r="G21" s="14">
        <v>316</v>
      </c>
      <c r="H21" s="14">
        <v>1</v>
      </c>
      <c r="I21" s="15">
        <f>H21/G21</f>
        <v>0.0031645569620253164</v>
      </c>
      <c r="J21" s="14">
        <f>G21-H21</f>
        <v>315</v>
      </c>
      <c r="K21" s="14">
        <v>40</v>
      </c>
      <c r="L21" s="15">
        <f>K21/J21</f>
        <v>0.12698412698412698</v>
      </c>
    </row>
    <row r="23" spans="1:12" ht="11.25">
      <c r="A23" s="45" t="s">
        <v>29</v>
      </c>
      <c r="B23" s="40"/>
      <c r="G23" s="14">
        <f>SUM(G24:G25)</f>
        <v>138</v>
      </c>
      <c r="H23" s="14">
        <f>SUM(H24:H25)</f>
        <v>1</v>
      </c>
      <c r="I23" s="15">
        <f>H23/G23</f>
        <v>0.007246376811594203</v>
      </c>
      <c r="J23" s="14">
        <f>SUM(J24:J25)</f>
        <v>137</v>
      </c>
      <c r="K23" s="14">
        <f>SUM(K24:K25)</f>
        <v>48</v>
      </c>
      <c r="L23" s="15">
        <f>K23/J23</f>
        <v>0.35036496350364965</v>
      </c>
    </row>
    <row r="24" spans="1:12" ht="11.25">
      <c r="A24" s="13" t="s">
        <v>28</v>
      </c>
      <c r="B24" s="6"/>
      <c r="G24" s="14">
        <v>69</v>
      </c>
      <c r="H24" s="14">
        <v>1</v>
      </c>
      <c r="I24" s="15">
        <f>H24/G24</f>
        <v>0.014492753623188406</v>
      </c>
      <c r="J24" s="14">
        <f>G24-H24</f>
        <v>68</v>
      </c>
      <c r="K24" s="14">
        <v>14</v>
      </c>
      <c r="L24" s="15">
        <f>K24/J24</f>
        <v>0.20588235294117646</v>
      </c>
    </row>
    <row r="25" spans="1:12" ht="11.25">
      <c r="A25" s="3" t="s">
        <v>7</v>
      </c>
      <c r="B25" s="3"/>
      <c r="G25" s="14">
        <v>69</v>
      </c>
      <c r="H25" s="14">
        <v>0</v>
      </c>
      <c r="I25" s="15">
        <f>H25/G25</f>
        <v>0</v>
      </c>
      <c r="J25" s="14">
        <f>G25-H25</f>
        <v>69</v>
      </c>
      <c r="K25" s="14">
        <v>34</v>
      </c>
      <c r="L25" s="15">
        <f>K25/J25</f>
        <v>0.4927536231884058</v>
      </c>
    </row>
    <row r="26" spans="1:2" ht="11.25">
      <c r="A26" s="4"/>
      <c r="B26" s="4"/>
    </row>
    <row r="27" spans="1:12" ht="11.25">
      <c r="A27" s="2" t="s">
        <v>8</v>
      </c>
      <c r="B27" s="3"/>
      <c r="G27" s="14">
        <f>SUM(G28:G32)</f>
        <v>1018</v>
      </c>
      <c r="H27" s="14">
        <f>SUM(H28:H32)</f>
        <v>135</v>
      </c>
      <c r="I27" s="15">
        <f aca="true" t="shared" si="0" ref="I27:I32">H27/G27</f>
        <v>0.13261296660117877</v>
      </c>
      <c r="J27" s="14">
        <f>SUM(J28:J32)</f>
        <v>883</v>
      </c>
      <c r="K27" s="14">
        <f>SUM(K28:K32)</f>
        <v>92</v>
      </c>
      <c r="L27" s="15">
        <f>K27/J27</f>
        <v>0.10419026047565119</v>
      </c>
    </row>
    <row r="28" spans="1:12" ht="12.75">
      <c r="A28" s="37" t="s">
        <v>28</v>
      </c>
      <c r="B28" s="38"/>
      <c r="G28" s="14">
        <v>165</v>
      </c>
      <c r="H28" s="14">
        <v>1</v>
      </c>
      <c r="I28" s="15">
        <f t="shared" si="0"/>
        <v>0.006060606060606061</v>
      </c>
      <c r="J28" s="14">
        <f>G28-H28</f>
        <v>164</v>
      </c>
      <c r="K28" s="14">
        <v>35</v>
      </c>
      <c r="L28" s="15">
        <f aca="true" t="shared" si="1" ref="L28:L34">K28/J28</f>
        <v>0.21341463414634146</v>
      </c>
    </row>
    <row r="29" spans="1:12" ht="11.25">
      <c r="A29" s="3" t="s">
        <v>9</v>
      </c>
      <c r="B29" s="3"/>
      <c r="G29" s="14">
        <v>739</v>
      </c>
      <c r="H29" s="14">
        <v>129</v>
      </c>
      <c r="I29" s="15">
        <f t="shared" si="0"/>
        <v>0.17456021650879566</v>
      </c>
      <c r="J29" s="14">
        <f>G29-H29</f>
        <v>610</v>
      </c>
      <c r="K29" s="14">
        <v>38</v>
      </c>
      <c r="L29" s="15">
        <f t="shared" si="1"/>
        <v>0.06229508196721312</v>
      </c>
    </row>
    <row r="30" spans="1:12" ht="11.25">
      <c r="A30" s="3" t="s">
        <v>10</v>
      </c>
      <c r="B30" s="3"/>
      <c r="G30" s="14">
        <v>65</v>
      </c>
      <c r="H30" s="14">
        <v>2</v>
      </c>
      <c r="I30" s="15">
        <f t="shared" si="0"/>
        <v>0.03076923076923077</v>
      </c>
      <c r="J30" s="14">
        <f>G30-H30</f>
        <v>63</v>
      </c>
      <c r="K30" s="14">
        <v>8</v>
      </c>
      <c r="L30" s="15">
        <f t="shared" si="1"/>
        <v>0.12698412698412698</v>
      </c>
    </row>
    <row r="31" spans="1:12" ht="11.25">
      <c r="A31" s="3" t="s">
        <v>11</v>
      </c>
      <c r="B31" s="3"/>
      <c r="G31" s="14">
        <v>37</v>
      </c>
      <c r="H31" s="14">
        <v>2</v>
      </c>
      <c r="I31" s="15">
        <f t="shared" si="0"/>
        <v>0.05405405405405406</v>
      </c>
      <c r="J31" s="14">
        <f>G31-H31</f>
        <v>35</v>
      </c>
      <c r="K31" s="14">
        <v>5</v>
      </c>
      <c r="L31" s="15">
        <f t="shared" si="1"/>
        <v>0.14285714285714285</v>
      </c>
    </row>
    <row r="32" spans="1:12" ht="11.25">
      <c r="A32" s="3" t="s">
        <v>12</v>
      </c>
      <c r="B32" s="3"/>
      <c r="G32" s="14">
        <v>12</v>
      </c>
      <c r="H32" s="14">
        <v>1</v>
      </c>
      <c r="I32" s="15">
        <f t="shared" si="0"/>
        <v>0.08333333333333333</v>
      </c>
      <c r="J32" s="14">
        <f>G32-H32</f>
        <v>11</v>
      </c>
      <c r="K32" s="14">
        <v>6</v>
      </c>
      <c r="L32" s="15">
        <f t="shared" si="1"/>
        <v>0.5454545454545454</v>
      </c>
    </row>
    <row r="34" spans="1:12" ht="11.25">
      <c r="A34" s="2" t="s">
        <v>13</v>
      </c>
      <c r="B34" s="3"/>
      <c r="G34" s="14">
        <v>248</v>
      </c>
      <c r="H34" s="14">
        <v>1</v>
      </c>
      <c r="I34" s="15">
        <f>H34/G34</f>
        <v>0.004032258064516129</v>
      </c>
      <c r="J34" s="14">
        <f>G34-H34</f>
        <v>247</v>
      </c>
      <c r="K34" s="14">
        <v>27</v>
      </c>
      <c r="L34" s="15">
        <f t="shared" si="1"/>
        <v>0.10931174089068826</v>
      </c>
    </row>
    <row r="36" spans="1:12" ht="11.25">
      <c r="A36" s="2" t="s">
        <v>14</v>
      </c>
      <c r="B36" s="3"/>
      <c r="G36" s="14">
        <f>SUM(G37:G38)</f>
        <v>578</v>
      </c>
      <c r="H36" s="14">
        <f>SUM(H37:H38)</f>
        <v>1</v>
      </c>
      <c r="I36" s="15">
        <f>H36/G36</f>
        <v>0.0017301038062283738</v>
      </c>
      <c r="J36" s="14">
        <f>SUM(J37:J38)</f>
        <v>577</v>
      </c>
      <c r="K36" s="14">
        <f>SUM(K37:K38)</f>
        <v>59</v>
      </c>
      <c r="L36" s="15">
        <f>K36/J36</f>
        <v>0.1022530329289428</v>
      </c>
    </row>
    <row r="37" spans="1:12" ht="12.75">
      <c r="A37" s="37" t="s">
        <v>28</v>
      </c>
      <c r="B37" s="38"/>
      <c r="G37" s="14">
        <v>552</v>
      </c>
      <c r="H37" s="14">
        <v>1</v>
      </c>
      <c r="I37" s="15">
        <f>H37/G37</f>
        <v>0.0018115942028985507</v>
      </c>
      <c r="J37" s="14">
        <f>G37-H37</f>
        <v>551</v>
      </c>
      <c r="K37" s="14">
        <v>59</v>
      </c>
      <c r="L37" s="15">
        <f>K37/J37</f>
        <v>0.10707803992740472</v>
      </c>
    </row>
    <row r="38" spans="1:12" ht="11.25">
      <c r="A38" s="3" t="s">
        <v>15</v>
      </c>
      <c r="B38" s="3"/>
      <c r="G38" s="14">
        <v>26</v>
      </c>
      <c r="H38" s="14">
        <v>0</v>
      </c>
      <c r="I38" s="15">
        <f>H38/G38</f>
        <v>0</v>
      </c>
      <c r="J38" s="14">
        <f>G38-H38</f>
        <v>26</v>
      </c>
      <c r="K38" s="14">
        <v>0</v>
      </c>
      <c r="L38" s="15">
        <f>K38/J38</f>
        <v>0</v>
      </c>
    </row>
    <row r="40" spans="1:12" ht="11.25">
      <c r="A40" s="2" t="s">
        <v>16</v>
      </c>
      <c r="B40" s="3"/>
      <c r="G40" s="14">
        <f>SUM(G41:G42)</f>
        <v>297</v>
      </c>
      <c r="H40" s="14">
        <f>SUM(H41:H42)</f>
        <v>2</v>
      </c>
      <c r="I40" s="15">
        <f>H40/G40</f>
        <v>0.006734006734006734</v>
      </c>
      <c r="J40" s="14">
        <f>SUM(J41:J42)</f>
        <v>295</v>
      </c>
      <c r="K40" s="14">
        <f>SUM(K41:K42)</f>
        <v>71</v>
      </c>
      <c r="L40" s="15">
        <f>K40/J40</f>
        <v>0.24067796610169492</v>
      </c>
    </row>
    <row r="41" spans="1:12" ht="12.75">
      <c r="A41" s="37" t="s">
        <v>28</v>
      </c>
      <c r="B41" s="38"/>
      <c r="G41" s="14">
        <v>102</v>
      </c>
      <c r="H41" s="14">
        <v>1</v>
      </c>
      <c r="I41" s="15">
        <f>H41/G41</f>
        <v>0.00980392156862745</v>
      </c>
      <c r="J41" s="14">
        <f>G41-H41</f>
        <v>101</v>
      </c>
      <c r="K41" s="14">
        <v>22</v>
      </c>
      <c r="L41" s="15">
        <f>K41/J41</f>
        <v>0.21782178217821782</v>
      </c>
    </row>
    <row r="42" spans="1:12" ht="11.25">
      <c r="A42" s="3" t="s">
        <v>17</v>
      </c>
      <c r="B42" s="3"/>
      <c r="G42" s="14">
        <v>195</v>
      </c>
      <c r="H42" s="14">
        <v>1</v>
      </c>
      <c r="I42" s="15">
        <f>H42/G42</f>
        <v>0.005128205128205128</v>
      </c>
      <c r="J42" s="14">
        <f>G42-H42</f>
        <v>194</v>
      </c>
      <c r="K42" s="14">
        <v>49</v>
      </c>
      <c r="L42" s="15">
        <f>K42/J42</f>
        <v>0.25257731958762886</v>
      </c>
    </row>
    <row r="44" spans="1:12" ht="11.25">
      <c r="A44" s="2" t="s">
        <v>18</v>
      </c>
      <c r="B44" s="3"/>
      <c r="G44" s="14">
        <v>87</v>
      </c>
      <c r="H44" s="14">
        <v>1</v>
      </c>
      <c r="I44" s="15">
        <f>H44/G44</f>
        <v>0.011494252873563218</v>
      </c>
      <c r="J44" s="14">
        <f>G44-H44</f>
        <v>86</v>
      </c>
      <c r="K44" s="14">
        <v>9</v>
      </c>
      <c r="L44" s="15">
        <f>K44/J44</f>
        <v>0.10465116279069768</v>
      </c>
    </row>
    <row r="46" spans="1:12" ht="11.25">
      <c r="A46" s="4"/>
      <c r="B46" s="7" t="s">
        <v>23</v>
      </c>
      <c r="C46" s="3"/>
      <c r="D46" s="3"/>
      <c r="E46" s="3"/>
      <c r="F46" s="3"/>
      <c r="G46" s="14">
        <f>G4+G9+G13+G15+G17+G21+G23+G27+G34+G36+G40+G44</f>
        <v>4934</v>
      </c>
      <c r="H46" s="14">
        <f>H4+H9+H13+H15+H17+H21+H23+H27+H34+H36+H40+H44</f>
        <v>215</v>
      </c>
      <c r="I46" s="15">
        <f>H46/G46</f>
        <v>0.04357519254154844</v>
      </c>
      <c r="J46" s="14">
        <f>J4+J9+J13+J15+J17+J21+J23+J27+J34+J36+J40+J44</f>
        <v>4719</v>
      </c>
      <c r="K46" s="14">
        <f>K4+K9+K13+K15+K17+K21+K23+K27+K34+K36+K40+K44</f>
        <v>644</v>
      </c>
      <c r="L46" s="15">
        <f>K46/J46</f>
        <v>0.13646959101504555</v>
      </c>
    </row>
    <row r="47" spans="1:2" ht="11.25">
      <c r="A47" s="5"/>
      <c r="B47" s="5"/>
    </row>
    <row r="48" spans="1:2" ht="11.25">
      <c r="A48" s="4"/>
      <c r="B48" s="4"/>
    </row>
    <row r="49" spans="1:2" ht="11.25">
      <c r="A49" s="4"/>
      <c r="B49" s="4"/>
    </row>
    <row r="50" spans="1:2" ht="11.25">
      <c r="A50" s="5"/>
      <c r="B50" s="5"/>
    </row>
    <row r="51" spans="1:2" ht="11.25">
      <c r="A51" s="4"/>
      <c r="B51" s="5"/>
    </row>
    <row r="52" spans="1:2" ht="11.25">
      <c r="A52" s="4"/>
      <c r="B52" s="5"/>
    </row>
    <row r="53" spans="1:2" ht="11.25">
      <c r="A53" s="4"/>
      <c r="B53" s="4"/>
    </row>
    <row r="54" spans="1:2" ht="11.25">
      <c r="A54" s="4"/>
      <c r="B54" s="4"/>
    </row>
  </sheetData>
  <mergeCells count="10">
    <mergeCell ref="C4:D4"/>
    <mergeCell ref="C17:F17"/>
    <mergeCell ref="A17:B17"/>
    <mergeCell ref="A23:B23"/>
    <mergeCell ref="A2:B2"/>
    <mergeCell ref="A41:B41"/>
    <mergeCell ref="A37:B37"/>
    <mergeCell ref="A28:B28"/>
    <mergeCell ref="A10:B10"/>
    <mergeCell ref="A5:B5"/>
  </mergeCells>
  <printOptions horizontalCentered="1"/>
  <pageMargins left="0.2" right="0.21" top="0.19" bottom="0.1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6"/>
  <sheetViews>
    <sheetView tabSelected="1" workbookViewId="0" topLeftCell="A1">
      <selection activeCell="B36" sqref="A36:IV36"/>
    </sheetView>
  </sheetViews>
  <sheetFormatPr defaultColWidth="11.421875" defaultRowHeight="12.75"/>
  <cols>
    <col min="1" max="1" width="11.421875" style="19" customWidth="1"/>
    <col min="2" max="2" width="34.8515625" style="19" customWidth="1"/>
    <col min="3" max="6" width="0" style="19" hidden="1" customWidth="1"/>
    <col min="7" max="7" width="10.140625" style="18" customWidth="1"/>
    <col min="8" max="8" width="11.28125" style="18" customWidth="1"/>
    <col min="9" max="9" width="12.57421875" style="20" customWidth="1"/>
    <col min="10" max="10" width="22.140625" style="18" customWidth="1"/>
    <col min="11" max="11" width="13.28125" style="18" customWidth="1"/>
    <col min="12" max="12" width="27.28125" style="20" customWidth="1"/>
    <col min="13" max="16384" width="11.421875" style="19" customWidth="1"/>
  </cols>
  <sheetData>
    <row r="2" spans="1:20" s="18" customFormat="1" ht="58.5" customHeight="1">
      <c r="A2" s="35" t="s">
        <v>24</v>
      </c>
      <c r="B2" s="36"/>
      <c r="C2" s="9"/>
      <c r="D2" s="9"/>
      <c r="E2" s="9"/>
      <c r="F2" s="9"/>
      <c r="G2" s="8" t="s">
        <v>30</v>
      </c>
      <c r="H2" s="8" t="s">
        <v>25</v>
      </c>
      <c r="I2" s="33" t="s">
        <v>33</v>
      </c>
      <c r="J2" s="11" t="s">
        <v>27</v>
      </c>
      <c r="K2" s="11" t="s">
        <v>26</v>
      </c>
      <c r="L2" s="16" t="s">
        <v>31</v>
      </c>
      <c r="M2" s="9"/>
      <c r="N2" s="9"/>
      <c r="O2" s="9"/>
      <c r="P2" s="9"/>
      <c r="Q2" s="9"/>
      <c r="R2" s="9"/>
      <c r="S2" s="9"/>
      <c r="T2" s="9"/>
    </row>
    <row r="3" ht="15" customHeight="1"/>
    <row r="4" spans="1:12" s="24" customFormat="1" ht="15" customHeight="1">
      <c r="A4" s="22" t="s">
        <v>22</v>
      </c>
      <c r="B4" s="23"/>
      <c r="C4" s="50" t="s">
        <v>20</v>
      </c>
      <c r="D4" s="47"/>
      <c r="G4" s="25">
        <f>'Datos por Departamentos y OOAA'!G4</f>
        <v>1139</v>
      </c>
      <c r="H4" s="25">
        <f>'Datos por Departamentos y OOAA'!H4</f>
        <v>66</v>
      </c>
      <c r="I4" s="26">
        <f>'Datos por Departamentos y OOAA'!I4</f>
        <v>0.05794556628621598</v>
      </c>
      <c r="J4" s="25">
        <f>'Datos por Departamentos y OOAA'!J4</f>
        <v>1073</v>
      </c>
      <c r="K4" s="25">
        <f>'Datos por Departamentos y OOAA'!K4</f>
        <v>66</v>
      </c>
      <c r="L4" s="26">
        <f>'Datos por Departamentos y OOAA'!L4</f>
        <v>0.06150978564771668</v>
      </c>
    </row>
    <row r="5" spans="7:12" s="24" customFormat="1" ht="15" customHeight="1">
      <c r="G5" s="27"/>
      <c r="H5" s="27"/>
      <c r="I5" s="28"/>
      <c r="J5" s="27"/>
      <c r="K5" s="27"/>
      <c r="L5" s="28"/>
    </row>
    <row r="6" spans="1:12" s="24" customFormat="1" ht="15" customHeight="1">
      <c r="A6" s="22" t="s">
        <v>2</v>
      </c>
      <c r="B6" s="23"/>
      <c r="G6" s="25">
        <f>'Datos por Departamentos y OOAA'!G9</f>
        <v>495</v>
      </c>
      <c r="H6" s="25">
        <f>'Datos por Departamentos y OOAA'!H9</f>
        <v>4</v>
      </c>
      <c r="I6" s="26">
        <f>'Datos por Departamentos y OOAA'!I9</f>
        <v>0.00808080808080808</v>
      </c>
      <c r="J6" s="25">
        <f>'Datos por Departamentos y OOAA'!J9</f>
        <v>491</v>
      </c>
      <c r="K6" s="25">
        <f>'Datos por Departamentos y OOAA'!K9</f>
        <v>96</v>
      </c>
      <c r="L6" s="26">
        <f>'Datos por Departamentos y OOAA'!L9</f>
        <v>0.1955193482688391</v>
      </c>
    </row>
    <row r="7" spans="7:12" s="24" customFormat="1" ht="15" customHeight="1">
      <c r="G7" s="27"/>
      <c r="H7" s="27"/>
      <c r="I7" s="28"/>
      <c r="J7" s="27"/>
      <c r="K7" s="27"/>
      <c r="L7" s="28"/>
    </row>
    <row r="8" spans="1:12" s="24" customFormat="1" ht="15" customHeight="1">
      <c r="A8" s="22" t="s">
        <v>4</v>
      </c>
      <c r="B8" s="23"/>
      <c r="G8" s="25">
        <f>'Datos por Departamentos y OOAA'!G13</f>
        <v>66</v>
      </c>
      <c r="H8" s="25">
        <f>'Datos por Departamentos y OOAA'!H13</f>
        <v>1</v>
      </c>
      <c r="I8" s="26">
        <f>'Datos por Departamentos y OOAA'!I13</f>
        <v>0.015151515151515152</v>
      </c>
      <c r="J8" s="25">
        <f>'Datos por Departamentos y OOAA'!J13</f>
        <v>65</v>
      </c>
      <c r="K8" s="25">
        <f>'Datos por Departamentos y OOAA'!K13</f>
        <v>5</v>
      </c>
      <c r="L8" s="26">
        <f>'Datos por Departamentos y OOAA'!L13</f>
        <v>0.07692307692307693</v>
      </c>
    </row>
    <row r="9" spans="7:12" s="24" customFormat="1" ht="15" customHeight="1">
      <c r="G9" s="27"/>
      <c r="H9" s="27"/>
      <c r="I9" s="28"/>
      <c r="J9" s="27"/>
      <c r="K9" s="27"/>
      <c r="L9" s="28"/>
    </row>
    <row r="10" spans="1:12" s="24" customFormat="1" ht="15" customHeight="1">
      <c r="A10" s="22" t="s">
        <v>5</v>
      </c>
      <c r="B10" s="23"/>
      <c r="G10" s="25">
        <f>'Datos por Departamentos y OOAA'!G15</f>
        <v>70</v>
      </c>
      <c r="H10" s="25">
        <f>'Datos por Departamentos y OOAA'!H15</f>
        <v>1</v>
      </c>
      <c r="I10" s="26">
        <f>'Datos por Departamentos y OOAA'!I15</f>
        <v>0.014285714285714285</v>
      </c>
      <c r="J10" s="25">
        <f>'Datos por Departamentos y OOAA'!J15</f>
        <v>69</v>
      </c>
      <c r="K10" s="25">
        <f>'Datos por Departamentos y OOAA'!K15</f>
        <v>9</v>
      </c>
      <c r="L10" s="26">
        <f>'Datos por Departamentos y OOAA'!L15</f>
        <v>0.13043478260869565</v>
      </c>
    </row>
    <row r="11" spans="7:12" s="24" customFormat="1" ht="15" customHeight="1">
      <c r="G11" s="27"/>
      <c r="H11" s="27"/>
      <c r="I11" s="28"/>
      <c r="J11" s="27"/>
      <c r="K11" s="27"/>
      <c r="L11" s="28"/>
    </row>
    <row r="12" spans="1:12" s="24" customFormat="1" ht="15" customHeight="1">
      <c r="A12" s="46" t="s">
        <v>21</v>
      </c>
      <c r="B12" s="47"/>
      <c r="C12" s="48" t="s">
        <v>19</v>
      </c>
      <c r="D12" s="49"/>
      <c r="E12" s="49"/>
      <c r="F12" s="49"/>
      <c r="G12" s="25">
        <f>'Datos por Departamentos y OOAA'!G17</f>
        <v>482</v>
      </c>
      <c r="H12" s="25">
        <f>'Datos por Departamentos y OOAA'!H17</f>
        <v>1</v>
      </c>
      <c r="I12" s="26">
        <f>'Datos por Departamentos y OOAA'!I17</f>
        <v>0.002074688796680498</v>
      </c>
      <c r="J12" s="25">
        <f>'Datos por Departamentos y OOAA'!J17</f>
        <v>481</v>
      </c>
      <c r="K12" s="25">
        <f>'Datos por Departamentos y OOAA'!K17</f>
        <v>122</v>
      </c>
      <c r="L12" s="26">
        <f>'Datos por Departamentos y OOAA'!L17</f>
        <v>0.25363825363825365</v>
      </c>
    </row>
    <row r="13" spans="7:12" s="24" customFormat="1" ht="15" customHeight="1">
      <c r="G13" s="27"/>
      <c r="H13" s="27"/>
      <c r="I13" s="28"/>
      <c r="J13" s="27"/>
      <c r="K13" s="27"/>
      <c r="L13" s="28"/>
    </row>
    <row r="14" spans="1:12" s="24" customFormat="1" ht="15" customHeight="1">
      <c r="A14" s="22" t="s">
        <v>6</v>
      </c>
      <c r="B14" s="23"/>
      <c r="G14" s="25">
        <f>'Datos por Departamentos y OOAA'!G21</f>
        <v>316</v>
      </c>
      <c r="H14" s="25">
        <f>'Datos por Departamentos y OOAA'!H21</f>
        <v>1</v>
      </c>
      <c r="I14" s="26">
        <f>'Datos por Departamentos y OOAA'!I21</f>
        <v>0.0031645569620253164</v>
      </c>
      <c r="J14" s="25">
        <f>'Datos por Departamentos y OOAA'!J21</f>
        <v>315</v>
      </c>
      <c r="K14" s="25">
        <f>'Datos por Departamentos y OOAA'!K21</f>
        <v>40</v>
      </c>
      <c r="L14" s="26">
        <f>'Datos por Departamentos y OOAA'!L21</f>
        <v>0.12698412698412698</v>
      </c>
    </row>
    <row r="15" spans="7:12" s="24" customFormat="1" ht="15" customHeight="1">
      <c r="G15" s="27"/>
      <c r="H15" s="27"/>
      <c r="I15" s="28"/>
      <c r="J15" s="27"/>
      <c r="K15" s="27"/>
      <c r="L15" s="28"/>
    </row>
    <row r="16" spans="1:12" s="24" customFormat="1" ht="15" customHeight="1">
      <c r="A16" s="46" t="s">
        <v>29</v>
      </c>
      <c r="B16" s="47"/>
      <c r="G16" s="25">
        <f>'Datos por Departamentos y OOAA'!G23</f>
        <v>138</v>
      </c>
      <c r="H16" s="25">
        <f>'Datos por Departamentos y OOAA'!H23</f>
        <v>1</v>
      </c>
      <c r="I16" s="26">
        <f>'Datos por Departamentos y OOAA'!I23</f>
        <v>0.007246376811594203</v>
      </c>
      <c r="J16" s="25">
        <f>'Datos por Departamentos y OOAA'!J23</f>
        <v>137</v>
      </c>
      <c r="K16" s="25">
        <f>'Datos por Departamentos y OOAA'!K23</f>
        <v>48</v>
      </c>
      <c r="L16" s="26">
        <f>'Datos por Departamentos y OOAA'!L23</f>
        <v>0.35036496350364965</v>
      </c>
    </row>
    <row r="17" spans="1:12" s="24" customFormat="1" ht="15" customHeight="1">
      <c r="A17" s="29"/>
      <c r="B17" s="29"/>
      <c r="G17" s="27"/>
      <c r="H17" s="27"/>
      <c r="I17" s="28"/>
      <c r="J17" s="27"/>
      <c r="K17" s="27"/>
      <c r="L17" s="28"/>
    </row>
    <row r="18" spans="1:12" s="24" customFormat="1" ht="15" customHeight="1">
      <c r="A18" s="22" t="s">
        <v>8</v>
      </c>
      <c r="B18" s="23"/>
      <c r="G18" s="25">
        <f>'Datos por Departamentos y OOAA'!G27</f>
        <v>1018</v>
      </c>
      <c r="H18" s="25">
        <f>'Datos por Departamentos y OOAA'!H27</f>
        <v>135</v>
      </c>
      <c r="I18" s="26">
        <f>'Datos por Departamentos y OOAA'!I27</f>
        <v>0.13261296660117877</v>
      </c>
      <c r="J18" s="25">
        <f>'Datos por Departamentos y OOAA'!J27</f>
        <v>883</v>
      </c>
      <c r="K18" s="25">
        <f>'Datos por Departamentos y OOAA'!K27</f>
        <v>92</v>
      </c>
      <c r="L18" s="26">
        <f>'Datos por Departamentos y OOAA'!L27</f>
        <v>0.10419026047565119</v>
      </c>
    </row>
    <row r="19" spans="7:12" s="24" customFormat="1" ht="15" customHeight="1">
      <c r="G19" s="27"/>
      <c r="H19" s="27"/>
      <c r="I19" s="28"/>
      <c r="J19" s="27"/>
      <c r="K19" s="27"/>
      <c r="L19" s="28"/>
    </row>
    <row r="20" spans="1:12" s="24" customFormat="1" ht="15" customHeight="1">
      <c r="A20" s="22" t="s">
        <v>13</v>
      </c>
      <c r="B20" s="23"/>
      <c r="G20" s="25">
        <f>'Datos por Departamentos y OOAA'!G34</f>
        <v>248</v>
      </c>
      <c r="H20" s="25">
        <f>'Datos por Departamentos y OOAA'!H34</f>
        <v>1</v>
      </c>
      <c r="I20" s="26">
        <f>'Datos por Departamentos y OOAA'!I34</f>
        <v>0.004032258064516129</v>
      </c>
      <c r="J20" s="25">
        <f>'Datos por Departamentos y OOAA'!J34</f>
        <v>247</v>
      </c>
      <c r="K20" s="25">
        <f>'Datos por Departamentos y OOAA'!K34</f>
        <v>27</v>
      </c>
      <c r="L20" s="26">
        <f>'Datos por Departamentos y OOAA'!L34</f>
        <v>0.10931174089068826</v>
      </c>
    </row>
    <row r="21" spans="7:12" s="24" customFormat="1" ht="15" customHeight="1">
      <c r="G21" s="27"/>
      <c r="H21" s="27"/>
      <c r="I21" s="28"/>
      <c r="J21" s="27"/>
      <c r="K21" s="27"/>
      <c r="L21" s="28"/>
    </row>
    <row r="22" spans="1:12" s="24" customFormat="1" ht="15" customHeight="1">
      <c r="A22" s="22" t="s">
        <v>14</v>
      </c>
      <c r="B22" s="23"/>
      <c r="G22" s="25">
        <f>'Datos por Departamentos y OOAA'!G36</f>
        <v>578</v>
      </c>
      <c r="H22" s="25">
        <f>'Datos por Departamentos y OOAA'!H36</f>
        <v>1</v>
      </c>
      <c r="I22" s="26">
        <f>'Datos por Departamentos y OOAA'!I36</f>
        <v>0.0017301038062283738</v>
      </c>
      <c r="J22" s="25">
        <f>'Datos por Departamentos y OOAA'!J36</f>
        <v>577</v>
      </c>
      <c r="K22" s="25">
        <f>'Datos por Departamentos y OOAA'!K36</f>
        <v>59</v>
      </c>
      <c r="L22" s="26">
        <f>'Datos por Departamentos y OOAA'!L36</f>
        <v>0.1022530329289428</v>
      </c>
    </row>
    <row r="23" spans="7:12" s="24" customFormat="1" ht="15" customHeight="1">
      <c r="G23" s="27"/>
      <c r="H23" s="27"/>
      <c r="I23" s="28"/>
      <c r="J23" s="27"/>
      <c r="K23" s="27"/>
      <c r="L23" s="28"/>
    </row>
    <row r="24" spans="1:12" s="24" customFormat="1" ht="15" customHeight="1">
      <c r="A24" s="22" t="s">
        <v>16</v>
      </c>
      <c r="B24" s="23"/>
      <c r="G24" s="25">
        <f>'Datos por Departamentos y OOAA'!G40</f>
        <v>297</v>
      </c>
      <c r="H24" s="25">
        <f>'Datos por Departamentos y OOAA'!H40</f>
        <v>2</v>
      </c>
      <c r="I24" s="26">
        <f>'Datos por Departamentos y OOAA'!I40</f>
        <v>0.006734006734006734</v>
      </c>
      <c r="J24" s="25">
        <f>'Datos por Departamentos y OOAA'!J40</f>
        <v>295</v>
      </c>
      <c r="K24" s="25">
        <f>'Datos por Departamentos y OOAA'!K40</f>
        <v>71</v>
      </c>
      <c r="L24" s="26">
        <f>'Datos por Departamentos y OOAA'!L40</f>
        <v>0.24067796610169492</v>
      </c>
    </row>
    <row r="25" spans="7:12" s="24" customFormat="1" ht="15" customHeight="1">
      <c r="G25" s="27"/>
      <c r="H25" s="27"/>
      <c r="I25" s="28"/>
      <c r="J25" s="27"/>
      <c r="K25" s="27"/>
      <c r="L25" s="28"/>
    </row>
    <row r="26" spans="1:12" s="24" customFormat="1" ht="15" customHeight="1">
      <c r="A26" s="22" t="s">
        <v>18</v>
      </c>
      <c r="B26" s="23"/>
      <c r="G26" s="25">
        <f>'Datos por Departamentos y OOAA'!G44</f>
        <v>87</v>
      </c>
      <c r="H26" s="25">
        <f>'Datos por Departamentos y OOAA'!H44</f>
        <v>1</v>
      </c>
      <c r="I26" s="26">
        <f>'Datos por Departamentos y OOAA'!I44</f>
        <v>0.011494252873563218</v>
      </c>
      <c r="J26" s="25">
        <f>'Datos por Departamentos y OOAA'!J44</f>
        <v>86</v>
      </c>
      <c r="K26" s="25">
        <f>'Datos por Departamentos y OOAA'!K44</f>
        <v>9</v>
      </c>
      <c r="L26" s="26">
        <f>'Datos por Departamentos y OOAA'!L44</f>
        <v>0.10465116279069768</v>
      </c>
    </row>
    <row r="27" spans="7:12" s="24" customFormat="1" ht="15" customHeight="1">
      <c r="G27" s="27"/>
      <c r="H27" s="27"/>
      <c r="I27" s="28"/>
      <c r="J27" s="27"/>
      <c r="K27" s="27"/>
      <c r="L27" s="28"/>
    </row>
    <row r="28" spans="1:12" s="24" customFormat="1" ht="15" customHeight="1">
      <c r="A28" s="29"/>
      <c r="B28" s="34" t="s">
        <v>23</v>
      </c>
      <c r="C28" s="23"/>
      <c r="D28" s="23"/>
      <c r="E28" s="23"/>
      <c r="F28" s="23"/>
      <c r="G28" s="25">
        <f>'Datos por Departamentos y OOAA'!G46</f>
        <v>4934</v>
      </c>
      <c r="H28" s="25">
        <f>'Datos por Departamentos y OOAA'!H46</f>
        <v>215</v>
      </c>
      <c r="I28" s="26">
        <f>'Datos por Departamentos y OOAA'!I46</f>
        <v>0.04357519254154844</v>
      </c>
      <c r="J28" s="25">
        <f>'Datos por Departamentos y OOAA'!J46</f>
        <v>4719</v>
      </c>
      <c r="K28" s="25">
        <f>'Datos por Departamentos y OOAA'!K46</f>
        <v>644</v>
      </c>
      <c r="L28" s="26">
        <f>'Datos por Departamentos y OOAA'!L46</f>
        <v>0.13646959101504555</v>
      </c>
    </row>
    <row r="29" spans="1:2" ht="15" customHeight="1">
      <c r="A29" s="5"/>
      <c r="B29" s="5"/>
    </row>
    <row r="30" spans="1:2" ht="11.25">
      <c r="A30" s="5"/>
      <c r="B30" s="5"/>
    </row>
    <row r="31" spans="1:2" ht="11.25">
      <c r="A31" s="5"/>
      <c r="B31" s="5"/>
    </row>
    <row r="32" spans="1:2" ht="11.25">
      <c r="A32" s="5"/>
      <c r="B32" s="5"/>
    </row>
    <row r="33" spans="1:2" ht="11.25">
      <c r="A33" s="5"/>
      <c r="B33" s="5"/>
    </row>
    <row r="34" spans="1:2" ht="11.25">
      <c r="A34" s="5"/>
      <c r="B34" s="5"/>
    </row>
    <row r="35" spans="1:2" ht="11.25">
      <c r="A35" s="5"/>
      <c r="B35" s="5"/>
    </row>
    <row r="36" spans="1:2" ht="11.25">
      <c r="A36" s="5"/>
      <c r="B36" s="5"/>
    </row>
  </sheetData>
  <mergeCells count="5">
    <mergeCell ref="A12:B12"/>
    <mergeCell ref="C12:F12"/>
    <mergeCell ref="A16:B16"/>
    <mergeCell ref="A2:B2"/>
    <mergeCell ref="C4:D4"/>
  </mergeCells>
  <printOptions horizontalCentered="1"/>
  <pageMargins left="0.25" right="0.24" top="1.062992125984252" bottom="0.1968503937007874" header="0.48" footer="0"/>
  <pageSetup horizontalDpi="300" verticalDpi="300" orientation="landscape" paperSize="9" r:id="rId1"/>
  <headerFooter alignWithMargins="0">
    <oddHeader>&amp;C&amp;"Arial,Negrita"&amp;12&amp;UHUELGA DÍA 19 DE NOVIEMBRE DE 2008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X020094</dc:creator>
  <cp:keywords/>
  <dc:description/>
  <cp:lastModifiedBy>D159685</cp:lastModifiedBy>
  <cp:lastPrinted>2008-11-19T16:06:53Z</cp:lastPrinted>
  <dcterms:created xsi:type="dcterms:W3CDTF">2008-11-17T10:54:25Z</dcterms:created>
  <dcterms:modified xsi:type="dcterms:W3CDTF">2008-11-19T16:43:20Z</dcterms:modified>
  <cp:category/>
  <cp:version/>
  <cp:contentType/>
  <cp:contentStatus/>
</cp:coreProperties>
</file>