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400" activeTab="1"/>
  </bookViews>
  <sheets>
    <sheet name="TOTAL" sheetId="1" r:id="rId1"/>
    <sheet name="EVOLUCIÓN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<sst xmlns="http://schemas.openxmlformats.org/spreadsheetml/2006/main" count="62" uniqueCount="42">
  <si>
    <t>Pública</t>
  </si>
  <si>
    <r>
      <t>Concertada</t>
    </r>
    <r>
      <rPr>
        <vertAlign val="superscript"/>
        <sz val="10"/>
        <rFont val="Arial"/>
        <family val="2"/>
      </rPr>
      <t>(1)</t>
    </r>
  </si>
  <si>
    <t>Total</t>
  </si>
  <si>
    <t>Alumnos</t>
  </si>
  <si>
    <t>Grupos</t>
  </si>
  <si>
    <t>Infantil</t>
  </si>
  <si>
    <r>
      <t>Primer ciclo</t>
    </r>
    <r>
      <rPr>
        <vertAlign val="superscript"/>
        <sz val="10"/>
        <rFont val="Arial"/>
        <family val="2"/>
      </rPr>
      <t>(2)</t>
    </r>
  </si>
  <si>
    <t>Segundo ciclo</t>
  </si>
  <si>
    <t>Primaria</t>
  </si>
  <si>
    <t>Total EIP</t>
  </si>
  <si>
    <r>
      <t>E Especial</t>
    </r>
    <r>
      <rPr>
        <b/>
        <vertAlign val="superscript"/>
        <sz val="11"/>
        <rFont val="Arial"/>
        <family val="2"/>
      </rPr>
      <t>(3)</t>
    </r>
  </si>
  <si>
    <t>Total E Especial</t>
  </si>
  <si>
    <t>ESO</t>
  </si>
  <si>
    <t>Ordinario</t>
  </si>
  <si>
    <r>
      <t>Adultos presencial/distancia</t>
    </r>
    <r>
      <rPr>
        <vertAlign val="superscript"/>
        <sz val="10"/>
        <rFont val="Arial"/>
        <family val="2"/>
      </rPr>
      <t>(4)</t>
    </r>
  </si>
  <si>
    <t>Total ESO</t>
  </si>
  <si>
    <t>Bachillerato</t>
  </si>
  <si>
    <t>Total BACH</t>
  </si>
  <si>
    <t>CGM</t>
  </si>
  <si>
    <t>CGS</t>
  </si>
  <si>
    <r>
      <t>Total Ciclos</t>
    </r>
    <r>
      <rPr>
        <b/>
        <vertAlign val="superscript"/>
        <sz val="10"/>
        <rFont val="Arial"/>
        <family val="2"/>
      </rPr>
      <t>(5)</t>
    </r>
  </si>
  <si>
    <t>1 datos de previsión</t>
  </si>
  <si>
    <t>3 Incluye centros de Educación especial, aulas TGD,  UCE y aulas alternativas. Los datos proceden de la Sección de NEE. Ver desagregado</t>
  </si>
  <si>
    <t>4 los datos proceden de la Sección de adultos,son estimativos a fecha 15-09-2011</t>
  </si>
  <si>
    <t>Total alumnos</t>
  </si>
  <si>
    <t>2  Oferta para alumnado de 1º ciclo de Educación infantil. Estos datos proceden de la Sección 0 a 3</t>
  </si>
  <si>
    <r>
      <t xml:space="preserve">ESTUDIANTES POR NIVELES </t>
    </r>
    <r>
      <rPr>
        <b/>
        <sz val="10"/>
        <rFont val="Arial"/>
        <family val="2"/>
      </rPr>
      <t>(22/09/2011)</t>
    </r>
  </si>
  <si>
    <t>5 la matrícula no ha finalizado</t>
  </si>
  <si>
    <t>2006/2007</t>
  </si>
  <si>
    <t>2007/2008</t>
  </si>
  <si>
    <t>2008/2009</t>
  </si>
  <si>
    <t>RUEDA PRENSA 2009/2010</t>
  </si>
  <si>
    <t>RUEDA PRENSA 2010/2011</t>
  </si>
  <si>
    <t>RUEDA PRENSA 2011/2012</t>
  </si>
  <si>
    <t>Educación infantil</t>
  </si>
  <si>
    <t>Educación primaria</t>
  </si>
  <si>
    <t>E. Especial</t>
  </si>
  <si>
    <t>CFGM</t>
  </si>
  <si>
    <t>CFGS</t>
  </si>
  <si>
    <t>TOTAL</t>
  </si>
  <si>
    <t>Datos: Estadística del Departamento y del Ministerio de Educación. 2006-2007, 2007-2008, 2008-2009</t>
  </si>
  <si>
    <t>Datos de los cursos 2009-2010 ,2010-2011 y 2011-2012 elaborados por escolarización para rueda de prensa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</si>
</sst>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3" fillId="0" borderId="9" xfId="0" applyFont="1" applyBorder="1" applyAlignment="1">
      <alignment horizontal="left" vertical="center"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3" fillId="0" borderId="3" xfId="0" applyFont="1" applyBorder="1" applyAlignment="1">
      <alignment/>
    </xf>
    <xf numFmtId="3" fontId="0" fillId="0" borderId="3" xfId="0" applyNumberFormat="1" applyFill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X047676\Configuraci&#243;n%20local\Archivos%20temporales%20de%20Internet\OLK33\rueda%20de%20prensa%2023-09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evolución"/>
      <sheetName val="modelos"/>
      <sheetName val="modelos%"/>
      <sheetName val="modelos% 2010-11"/>
    </sheetNames>
    <sheetDataSet>
      <sheetData sheetId="0">
        <row r="3">
          <cell r="G3">
            <v>6553</v>
          </cell>
          <cell r="H3">
            <v>581</v>
          </cell>
        </row>
        <row r="4">
          <cell r="G4">
            <v>20394</v>
          </cell>
          <cell r="H4">
            <v>1010</v>
          </cell>
        </row>
        <row r="5">
          <cell r="G5">
            <v>39840</v>
          </cell>
          <cell r="H5">
            <v>1997</v>
          </cell>
        </row>
        <row r="10">
          <cell r="G10">
            <v>24426</v>
          </cell>
          <cell r="H10">
            <v>1038</v>
          </cell>
        </row>
        <row r="13">
          <cell r="G13">
            <v>8460</v>
          </cell>
          <cell r="H13">
            <v>308</v>
          </cell>
        </row>
        <row r="14">
          <cell r="G14">
            <v>3205</v>
          </cell>
          <cell r="H14">
            <v>167</v>
          </cell>
        </row>
        <row r="15">
          <cell r="G15">
            <v>3414</v>
          </cell>
          <cell r="H15">
            <v>179</v>
          </cell>
        </row>
        <row r="53">
          <cell r="G53">
            <v>527</v>
          </cell>
          <cell r="H53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7">
      <selection activeCell="C26" sqref="C26"/>
    </sheetView>
  </sheetViews>
  <sheetFormatPr defaultColWidth="11.421875" defaultRowHeight="12.75"/>
  <cols>
    <col min="1" max="1" width="22.57421875" style="0" customWidth="1"/>
    <col min="2" max="2" width="26.140625" style="0" bestFit="1" customWidth="1"/>
  </cols>
  <sheetData>
    <row r="1" spans="1:8" ht="14.25">
      <c r="A1" s="1" t="s">
        <v>26</v>
      </c>
      <c r="B1" s="2"/>
      <c r="C1" s="3" t="s">
        <v>0</v>
      </c>
      <c r="D1" s="3"/>
      <c r="E1" s="3" t="s">
        <v>1</v>
      </c>
      <c r="F1" s="4"/>
      <c r="G1" s="5" t="s">
        <v>2</v>
      </c>
      <c r="H1" s="3"/>
    </row>
    <row r="2" spans="1:8" ht="12.75">
      <c r="A2" s="6"/>
      <c r="B2" s="7"/>
      <c r="C2" s="8" t="s">
        <v>3</v>
      </c>
      <c r="D2" s="8" t="s">
        <v>4</v>
      </c>
      <c r="E2" s="8" t="s">
        <v>3</v>
      </c>
      <c r="F2" s="9" t="s">
        <v>4</v>
      </c>
      <c r="G2" s="10" t="s">
        <v>3</v>
      </c>
      <c r="H2" s="8" t="s">
        <v>4</v>
      </c>
    </row>
    <row r="3" spans="1:8" ht="14.25">
      <c r="A3" s="11" t="s">
        <v>5</v>
      </c>
      <c r="B3" s="12" t="s">
        <v>6</v>
      </c>
      <c r="C3" s="13">
        <v>6553</v>
      </c>
      <c r="D3" s="14">
        <v>581</v>
      </c>
      <c r="E3" s="8"/>
      <c r="F3" s="9"/>
      <c r="G3" s="15">
        <f aca="true" t="shared" si="0" ref="G3:H9">C3+E3</f>
        <v>6553</v>
      </c>
      <c r="H3" s="14">
        <f t="shared" si="0"/>
        <v>581</v>
      </c>
    </row>
    <row r="4" spans="1:8" ht="12.75">
      <c r="A4" s="16"/>
      <c r="B4" s="12" t="s">
        <v>7</v>
      </c>
      <c r="C4" s="13">
        <v>12961</v>
      </c>
      <c r="D4" s="17">
        <v>708</v>
      </c>
      <c r="E4" s="18">
        <v>7433</v>
      </c>
      <c r="F4" s="19">
        <v>302</v>
      </c>
      <c r="G4" s="20">
        <f t="shared" si="0"/>
        <v>20394</v>
      </c>
      <c r="H4" s="18">
        <f t="shared" si="0"/>
        <v>1010</v>
      </c>
    </row>
    <row r="5" spans="1:8" ht="15">
      <c r="A5" s="21" t="s">
        <v>8</v>
      </c>
      <c r="B5" s="12"/>
      <c r="C5" s="18">
        <v>24952</v>
      </c>
      <c r="D5" s="22">
        <v>1412</v>
      </c>
      <c r="E5" s="18">
        <v>14888</v>
      </c>
      <c r="F5" s="19">
        <v>585</v>
      </c>
      <c r="G5" s="20">
        <f t="shared" si="0"/>
        <v>39840</v>
      </c>
      <c r="H5" s="18">
        <f t="shared" si="0"/>
        <v>1997</v>
      </c>
    </row>
    <row r="6" spans="1:8" ht="12.75">
      <c r="A6" s="12"/>
      <c r="B6" s="23" t="s">
        <v>9</v>
      </c>
      <c r="C6" s="24">
        <f>SUM(C3:C5)</f>
        <v>44466</v>
      </c>
      <c r="D6" s="24">
        <f>SUM(D3:D5)</f>
        <v>2701</v>
      </c>
      <c r="E6" s="24">
        <f>SUM(E3:E5)</f>
        <v>22321</v>
      </c>
      <c r="F6" s="25">
        <f>SUM(F3:F5)</f>
        <v>887</v>
      </c>
      <c r="G6" s="26">
        <f t="shared" si="0"/>
        <v>66787</v>
      </c>
      <c r="H6" s="24">
        <f t="shared" si="0"/>
        <v>3588</v>
      </c>
    </row>
    <row r="7" spans="1:8" ht="17.25">
      <c r="A7" s="21" t="s">
        <v>10</v>
      </c>
      <c r="B7" s="23" t="s">
        <v>11</v>
      </c>
      <c r="C7" s="24">
        <f>C50</f>
        <v>0</v>
      </c>
      <c r="D7" s="24">
        <f>D50</f>
        <v>0</v>
      </c>
      <c r="E7" s="24">
        <f>E50</f>
        <v>0</v>
      </c>
      <c r="F7" s="25">
        <f>F50</f>
        <v>0</v>
      </c>
      <c r="G7" s="26">
        <f t="shared" si="0"/>
        <v>0</v>
      </c>
      <c r="H7" s="24">
        <f t="shared" si="0"/>
        <v>0</v>
      </c>
    </row>
    <row r="8" spans="1:8" ht="12.75">
      <c r="A8" s="11" t="s">
        <v>12</v>
      </c>
      <c r="B8" s="12" t="s">
        <v>13</v>
      </c>
      <c r="C8" s="18">
        <v>15043</v>
      </c>
      <c r="D8" s="22">
        <v>693</v>
      </c>
      <c r="E8" s="22">
        <v>8663</v>
      </c>
      <c r="F8" s="27">
        <v>327</v>
      </c>
      <c r="G8" s="20">
        <f t="shared" si="0"/>
        <v>23706</v>
      </c>
      <c r="H8" s="18">
        <f t="shared" si="0"/>
        <v>1020</v>
      </c>
    </row>
    <row r="9" spans="1:8" ht="14.25">
      <c r="A9" s="16"/>
      <c r="B9" s="12" t="s">
        <v>14</v>
      </c>
      <c r="C9" s="18">
        <v>720</v>
      </c>
      <c r="D9" s="18">
        <v>18</v>
      </c>
      <c r="E9" s="18"/>
      <c r="F9" s="19"/>
      <c r="G9" s="20">
        <f t="shared" si="0"/>
        <v>720</v>
      </c>
      <c r="H9" s="18">
        <f t="shared" si="0"/>
        <v>18</v>
      </c>
    </row>
    <row r="10" spans="1:8" ht="15">
      <c r="A10" s="21"/>
      <c r="B10" s="23" t="s">
        <v>15</v>
      </c>
      <c r="C10" s="24">
        <f aca="true" t="shared" si="1" ref="C10:H10">C8+C9</f>
        <v>15763</v>
      </c>
      <c r="D10" s="24">
        <f t="shared" si="1"/>
        <v>711</v>
      </c>
      <c r="E10" s="24">
        <f t="shared" si="1"/>
        <v>8663</v>
      </c>
      <c r="F10" s="25">
        <f t="shared" si="1"/>
        <v>327</v>
      </c>
      <c r="G10" s="26">
        <f t="shared" si="1"/>
        <v>24426</v>
      </c>
      <c r="H10" s="24">
        <f t="shared" si="1"/>
        <v>1038</v>
      </c>
    </row>
    <row r="11" spans="1:8" ht="12.75">
      <c r="A11" s="11" t="s">
        <v>16</v>
      </c>
      <c r="B11" s="12" t="s">
        <v>13</v>
      </c>
      <c r="C11" s="18">
        <v>5043</v>
      </c>
      <c r="D11" s="22">
        <v>195</v>
      </c>
      <c r="E11" s="18">
        <v>2842</v>
      </c>
      <c r="F11" s="19">
        <v>99</v>
      </c>
      <c r="G11" s="20">
        <f>C11+E11</f>
        <v>7885</v>
      </c>
      <c r="H11" s="18">
        <f>D11+F11</f>
        <v>294</v>
      </c>
    </row>
    <row r="12" spans="1:8" ht="14.25">
      <c r="A12" s="16"/>
      <c r="B12" s="12" t="s">
        <v>14</v>
      </c>
      <c r="C12" s="18">
        <v>575</v>
      </c>
      <c r="D12" s="18">
        <v>14</v>
      </c>
      <c r="E12" s="18"/>
      <c r="F12" s="19"/>
      <c r="G12" s="20">
        <f>C12+E12</f>
        <v>575</v>
      </c>
      <c r="H12" s="18">
        <f>D12+F12</f>
        <v>14</v>
      </c>
    </row>
    <row r="13" spans="1:8" ht="15">
      <c r="A13" s="21"/>
      <c r="B13" s="23" t="s">
        <v>17</v>
      </c>
      <c r="C13" s="24">
        <f aca="true" t="shared" si="2" ref="C13:H13">C11+C12</f>
        <v>5618</v>
      </c>
      <c r="D13" s="24">
        <f t="shared" si="2"/>
        <v>209</v>
      </c>
      <c r="E13" s="24">
        <f t="shared" si="2"/>
        <v>2842</v>
      </c>
      <c r="F13" s="25">
        <f t="shared" si="2"/>
        <v>99</v>
      </c>
      <c r="G13" s="26">
        <f t="shared" si="2"/>
        <v>8460</v>
      </c>
      <c r="H13" s="24">
        <f t="shared" si="2"/>
        <v>308</v>
      </c>
    </row>
    <row r="14" spans="1:8" ht="15">
      <c r="A14" s="21" t="s">
        <v>18</v>
      </c>
      <c r="B14" s="12"/>
      <c r="C14" s="18">
        <v>2510</v>
      </c>
      <c r="D14" s="18">
        <v>132</v>
      </c>
      <c r="E14" s="18">
        <v>695</v>
      </c>
      <c r="F14" s="19">
        <v>35</v>
      </c>
      <c r="G14" s="28">
        <f>C14+E14</f>
        <v>3205</v>
      </c>
      <c r="H14" s="18">
        <f>D14+F14</f>
        <v>167</v>
      </c>
    </row>
    <row r="15" spans="1:8" ht="15">
      <c r="A15" s="21" t="s">
        <v>19</v>
      </c>
      <c r="B15" s="12"/>
      <c r="C15" s="18">
        <v>2704</v>
      </c>
      <c r="D15" s="18">
        <v>144</v>
      </c>
      <c r="E15" s="13">
        <v>710</v>
      </c>
      <c r="F15" s="19">
        <v>35</v>
      </c>
      <c r="G15" s="28">
        <f>C15+E15</f>
        <v>3414</v>
      </c>
      <c r="H15" s="18">
        <f>D15+F15</f>
        <v>179</v>
      </c>
    </row>
    <row r="16" spans="1:8" ht="15">
      <c r="A16" s="21"/>
      <c r="B16" s="23" t="s">
        <v>20</v>
      </c>
      <c r="C16" s="24">
        <f aca="true" t="shared" si="3" ref="C16:H16">C14+C15</f>
        <v>5214</v>
      </c>
      <c r="D16" s="24">
        <f t="shared" si="3"/>
        <v>276</v>
      </c>
      <c r="E16" s="24">
        <f t="shared" si="3"/>
        <v>1405</v>
      </c>
      <c r="F16" s="25">
        <f t="shared" si="3"/>
        <v>70</v>
      </c>
      <c r="G16" s="26">
        <f t="shared" si="3"/>
        <v>6619</v>
      </c>
      <c r="H16" s="24">
        <f t="shared" si="3"/>
        <v>346</v>
      </c>
    </row>
    <row r="17" spans="1:8" ht="15">
      <c r="A17" s="21" t="s">
        <v>24</v>
      </c>
      <c r="B17" s="23"/>
      <c r="C17" s="24">
        <f aca="true" t="shared" si="4" ref="C17:H17">C6+C7+C10+C13+C16</f>
        <v>71061</v>
      </c>
      <c r="D17" s="24">
        <f t="shared" si="4"/>
        <v>3897</v>
      </c>
      <c r="E17" s="24">
        <f t="shared" si="4"/>
        <v>35231</v>
      </c>
      <c r="F17" s="24">
        <f t="shared" si="4"/>
        <v>1383</v>
      </c>
      <c r="G17" s="26">
        <f t="shared" si="4"/>
        <v>106292</v>
      </c>
      <c r="H17" s="26">
        <f t="shared" si="4"/>
        <v>5280</v>
      </c>
    </row>
    <row r="18" ht="12.75">
      <c r="A18" s="29" t="s">
        <v>21</v>
      </c>
    </row>
    <row r="19" ht="12.75">
      <c r="A19" s="29" t="s">
        <v>25</v>
      </c>
    </row>
    <row r="20" ht="12.75">
      <c r="A20" s="29" t="s">
        <v>22</v>
      </c>
    </row>
    <row r="21" ht="12.75">
      <c r="A21" s="29" t="s">
        <v>23</v>
      </c>
    </row>
    <row r="22" ht="12.75">
      <c r="A22" s="30" t="s">
        <v>27</v>
      </c>
    </row>
  </sheetData>
  <mergeCells count="7">
    <mergeCell ref="A3:A4"/>
    <mergeCell ref="A8:A9"/>
    <mergeCell ref="A11:A12"/>
    <mergeCell ref="A1:B2"/>
    <mergeCell ref="C1:D1"/>
    <mergeCell ref="E1:F1"/>
    <mergeCell ref="G1:H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C1">
      <selection activeCell="B19" sqref="B19"/>
    </sheetView>
  </sheetViews>
  <sheetFormatPr defaultColWidth="11.421875" defaultRowHeight="12.75"/>
  <sheetData>
    <row r="1" spans="1:13" ht="12.75">
      <c r="A1" s="31"/>
      <c r="B1" s="32" t="s">
        <v>28</v>
      </c>
      <c r="C1" s="32"/>
      <c r="D1" s="32" t="s">
        <v>29</v>
      </c>
      <c r="E1" s="32"/>
      <c r="F1" s="32" t="s">
        <v>30</v>
      </c>
      <c r="G1" s="32"/>
      <c r="H1" s="32" t="s">
        <v>31</v>
      </c>
      <c r="I1" s="32"/>
      <c r="J1" s="32" t="s">
        <v>32</v>
      </c>
      <c r="K1" s="32"/>
      <c r="L1" s="32" t="s">
        <v>33</v>
      </c>
      <c r="M1" s="32"/>
    </row>
    <row r="2" spans="1:13" ht="12.75">
      <c r="A2" s="33"/>
      <c r="B2" s="34" t="s">
        <v>3</v>
      </c>
      <c r="C2" s="34" t="s">
        <v>4</v>
      </c>
      <c r="D2" s="34" t="s">
        <v>3</v>
      </c>
      <c r="E2" s="34" t="s">
        <v>4</v>
      </c>
      <c r="F2" s="34" t="s">
        <v>3</v>
      </c>
      <c r="G2" s="34" t="s">
        <v>4</v>
      </c>
      <c r="H2" s="34" t="s">
        <v>3</v>
      </c>
      <c r="I2" s="34" t="s">
        <v>4</v>
      </c>
      <c r="J2" s="34" t="s">
        <v>3</v>
      </c>
      <c r="K2" s="34" t="s">
        <v>4</v>
      </c>
      <c r="L2" s="34" t="s">
        <v>3</v>
      </c>
      <c r="M2" s="34" t="s">
        <v>4</v>
      </c>
    </row>
    <row r="3" spans="1:13" ht="12.75">
      <c r="A3" s="23" t="s">
        <v>34</v>
      </c>
      <c r="B3" s="18">
        <v>23397</v>
      </c>
      <c r="C3" s="18">
        <v>1340</v>
      </c>
      <c r="D3" s="18">
        <v>24453</v>
      </c>
      <c r="E3" s="18">
        <v>1426</v>
      </c>
      <c r="F3" s="18">
        <v>25165</v>
      </c>
      <c r="G3" s="18">
        <v>1467</v>
      </c>
      <c r="H3" s="18">
        <v>25492</v>
      </c>
      <c r="I3" s="18">
        <v>1497</v>
      </c>
      <c r="J3" s="18">
        <v>25814</v>
      </c>
      <c r="K3" s="18">
        <v>1528</v>
      </c>
      <c r="L3" s="18">
        <f>'[1]total'!G4+'[1]total'!G3</f>
        <v>26947</v>
      </c>
      <c r="M3" s="18">
        <f>'[1]total'!H4+'[1]total'!H3</f>
        <v>1591</v>
      </c>
    </row>
    <row r="4" spans="1:13" ht="12.75">
      <c r="A4" s="23" t="s">
        <v>35</v>
      </c>
      <c r="B4" s="18">
        <v>34599</v>
      </c>
      <c r="C4" s="18">
        <v>1799</v>
      </c>
      <c r="D4" s="18">
        <v>36127</v>
      </c>
      <c r="E4" s="18">
        <v>1872</v>
      </c>
      <c r="F4" s="18">
        <v>37179</v>
      </c>
      <c r="G4" s="18">
        <v>1923</v>
      </c>
      <c r="H4" s="18">
        <v>38296</v>
      </c>
      <c r="I4" s="18">
        <v>1951</v>
      </c>
      <c r="J4" s="18">
        <v>38849</v>
      </c>
      <c r="K4" s="18">
        <v>1979</v>
      </c>
      <c r="L4" s="18">
        <f>'[1]total'!G5</f>
        <v>39840</v>
      </c>
      <c r="M4" s="18">
        <f>'[1]total'!H5</f>
        <v>1997</v>
      </c>
    </row>
    <row r="5" spans="1:13" ht="12.75">
      <c r="A5" s="23" t="s">
        <v>36</v>
      </c>
      <c r="B5" s="18">
        <v>335</v>
      </c>
      <c r="C5" s="18">
        <v>82</v>
      </c>
      <c r="D5" s="18">
        <v>370</v>
      </c>
      <c r="E5" s="18">
        <v>97</v>
      </c>
      <c r="F5" s="18">
        <v>437</v>
      </c>
      <c r="G5" s="18">
        <v>101</v>
      </c>
      <c r="H5" s="18">
        <v>495</v>
      </c>
      <c r="I5" s="18">
        <v>121</v>
      </c>
      <c r="J5" s="18">
        <v>461</v>
      </c>
      <c r="K5" s="18">
        <v>106</v>
      </c>
      <c r="L5" s="18">
        <f>'[1]total'!G53</f>
        <v>527</v>
      </c>
      <c r="M5" s="18">
        <f>'[1]total'!H53</f>
        <v>115</v>
      </c>
    </row>
    <row r="6" spans="1:13" ht="12.75">
      <c r="A6" s="23" t="s">
        <v>12</v>
      </c>
      <c r="B6" s="18">
        <v>21856</v>
      </c>
      <c r="C6" s="18">
        <v>950</v>
      </c>
      <c r="D6" s="18">
        <v>22432</v>
      </c>
      <c r="E6" s="18">
        <v>976</v>
      </c>
      <c r="F6" s="18">
        <v>23103</v>
      </c>
      <c r="G6" s="18">
        <v>990</v>
      </c>
      <c r="H6" s="18">
        <v>24157</v>
      </c>
      <c r="I6" s="18">
        <v>1032</v>
      </c>
      <c r="J6" s="18">
        <v>24517</v>
      </c>
      <c r="K6" s="18">
        <v>1055</v>
      </c>
      <c r="L6" s="18">
        <f>'[1]total'!G10</f>
        <v>24426</v>
      </c>
      <c r="M6" s="18">
        <f>'[1]total'!H10</f>
        <v>1038</v>
      </c>
    </row>
    <row r="7" spans="1:13" ht="12.75">
      <c r="A7" s="23" t="s">
        <v>16</v>
      </c>
      <c r="B7" s="18">
        <v>7191</v>
      </c>
      <c r="C7" s="18">
        <v>295</v>
      </c>
      <c r="D7" s="18">
        <v>7346</v>
      </c>
      <c r="E7" s="18">
        <v>301</v>
      </c>
      <c r="F7" s="18">
        <v>7544</v>
      </c>
      <c r="G7" s="18">
        <v>300</v>
      </c>
      <c r="H7" s="18">
        <v>7852</v>
      </c>
      <c r="I7" s="18">
        <v>300</v>
      </c>
      <c r="J7" s="18">
        <v>8134</v>
      </c>
      <c r="K7" s="18">
        <v>307</v>
      </c>
      <c r="L7" s="18">
        <f>'[1]total'!G13</f>
        <v>8460</v>
      </c>
      <c r="M7" s="18">
        <f>'[1]total'!H13</f>
        <v>308</v>
      </c>
    </row>
    <row r="8" spans="1:13" ht="12.75">
      <c r="A8" s="23" t="s">
        <v>37</v>
      </c>
      <c r="B8" s="18">
        <v>2980</v>
      </c>
      <c r="C8" s="18">
        <v>184</v>
      </c>
      <c r="D8" s="18">
        <v>3037</v>
      </c>
      <c r="E8" s="18">
        <v>151</v>
      </c>
      <c r="F8" s="18">
        <v>3186</v>
      </c>
      <c r="G8" s="18">
        <v>147</v>
      </c>
      <c r="H8" s="18">
        <v>3447</v>
      </c>
      <c r="I8" s="18">
        <v>155</v>
      </c>
      <c r="J8" s="18">
        <v>3379</v>
      </c>
      <c r="K8" s="18">
        <v>155</v>
      </c>
      <c r="L8" s="13">
        <f>'[1]total'!G14</f>
        <v>3205</v>
      </c>
      <c r="M8" s="13">
        <f>'[1]total'!H14</f>
        <v>167</v>
      </c>
    </row>
    <row r="9" spans="1:13" ht="12.75">
      <c r="A9" s="23" t="s">
        <v>38</v>
      </c>
      <c r="B9" s="18">
        <v>2920</v>
      </c>
      <c r="C9" s="18">
        <v>185</v>
      </c>
      <c r="D9" s="18">
        <v>2904</v>
      </c>
      <c r="E9" s="18">
        <v>161</v>
      </c>
      <c r="F9" s="18">
        <v>2918</v>
      </c>
      <c r="G9" s="18">
        <v>163</v>
      </c>
      <c r="H9" s="18">
        <v>3274</v>
      </c>
      <c r="I9" s="18">
        <v>179</v>
      </c>
      <c r="J9" s="18">
        <v>3436</v>
      </c>
      <c r="K9" s="18">
        <v>175</v>
      </c>
      <c r="L9" s="13">
        <f>'[1]total'!G15</f>
        <v>3414</v>
      </c>
      <c r="M9" s="13">
        <f>'[1]total'!H15</f>
        <v>179</v>
      </c>
    </row>
    <row r="10" spans="1:13" ht="12.75">
      <c r="A10" s="23" t="s">
        <v>39</v>
      </c>
      <c r="B10" s="24">
        <f aca="true" t="shared" si="0" ref="B10:M10">SUM(B3:B9)</f>
        <v>93278</v>
      </c>
      <c r="C10" s="24">
        <f t="shared" si="0"/>
        <v>4835</v>
      </c>
      <c r="D10" s="24">
        <f t="shared" si="0"/>
        <v>96669</v>
      </c>
      <c r="E10" s="24">
        <f t="shared" si="0"/>
        <v>4984</v>
      </c>
      <c r="F10" s="24">
        <f t="shared" si="0"/>
        <v>99532</v>
      </c>
      <c r="G10" s="24">
        <f t="shared" si="0"/>
        <v>5091</v>
      </c>
      <c r="H10" s="24">
        <f t="shared" si="0"/>
        <v>103013</v>
      </c>
      <c r="I10" s="24">
        <f t="shared" si="0"/>
        <v>5235</v>
      </c>
      <c r="J10" s="24">
        <f t="shared" si="0"/>
        <v>104590</v>
      </c>
      <c r="K10" s="24">
        <f t="shared" si="0"/>
        <v>5305</v>
      </c>
      <c r="L10" s="24">
        <f t="shared" si="0"/>
        <v>106819</v>
      </c>
      <c r="M10" s="24">
        <f t="shared" si="0"/>
        <v>5395</v>
      </c>
    </row>
    <row r="11" spans="1:13" ht="14.2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ht="12.75">
      <c r="A12" s="37" t="s">
        <v>40</v>
      </c>
    </row>
    <row r="13" ht="12.75">
      <c r="A13" s="29" t="s">
        <v>41</v>
      </c>
    </row>
  </sheetData>
  <mergeCells count="7">
    <mergeCell ref="H1:I1"/>
    <mergeCell ref="J1:K1"/>
    <mergeCell ref="L1:M1"/>
    <mergeCell ref="A1:A2"/>
    <mergeCell ref="B1:C1"/>
    <mergeCell ref="D1:E1"/>
    <mergeCell ref="F1:G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X047676</dc:creator>
  <cp:keywords/>
  <dc:description/>
  <cp:lastModifiedBy>X047676</cp:lastModifiedBy>
  <dcterms:created xsi:type="dcterms:W3CDTF">2011-09-26T15:20:49Z</dcterms:created>
  <dcterms:modified xsi:type="dcterms:W3CDTF">2011-09-26T16:01:34Z</dcterms:modified>
  <cp:category/>
  <cp:version/>
  <cp:contentType/>
  <cp:contentStatus/>
</cp:coreProperties>
</file>