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9600" activeTab="3"/>
  </bookViews>
  <sheets>
    <sheet name="2007" sheetId="1" r:id="rId1"/>
    <sheet name="2008" sheetId="2" r:id="rId2"/>
    <sheet name="2009" sheetId="3" r:id="rId3"/>
    <sheet name="2010" sheetId="4" r:id="rId4"/>
  </sheets>
  <definedNames/>
  <calcPr fullCalcOnLoad="1"/>
</workbook>
</file>

<file path=xl/sharedStrings.xml><?xml version="1.0" encoding="utf-8"?>
<sst xmlns="http://schemas.openxmlformats.org/spreadsheetml/2006/main" count="254" uniqueCount="191">
  <si>
    <t>MUNICIPIO</t>
  </si>
  <si>
    <t>PROYECTO</t>
  </si>
  <si>
    <t>PRESUPUESTO</t>
  </si>
  <si>
    <t>LEITZA</t>
  </si>
  <si>
    <t>Obras de Acondicionamiento de regata</t>
  </si>
  <si>
    <t>ESTERIBAR</t>
  </si>
  <si>
    <t>Obras de Limpieza del río Arga a su paso por Zubiri y Larrasuaña en el municipio de Esteríbar</t>
  </si>
  <si>
    <t>NOAIN</t>
  </si>
  <si>
    <t>Limpieza del río Elorz a su paso por Noáin</t>
  </si>
  <si>
    <t>LAKUNTZA</t>
  </si>
  <si>
    <t>Limpieza de la regata Txorrokota a su paso por Lakuntza</t>
  </si>
  <si>
    <t>AMESCOA BAJA</t>
  </si>
  <si>
    <t>Limpieza del río Urederra en Amescoa Baja</t>
  </si>
  <si>
    <t>IZU</t>
  </si>
  <si>
    <t>Obras de Acondicionamiento de regata en Izu</t>
  </si>
  <si>
    <t>IGUZQUIZA</t>
  </si>
  <si>
    <t>Limpieza del río Ega a su paso por Labeaga e Igúzquiza</t>
  </si>
  <si>
    <t>ETXALAR (ESCALA)</t>
  </si>
  <si>
    <t>Permeabilización de Obstáculos en la cuenca del río Bidasoa, en el azud del Molino de Etxalar</t>
  </si>
  <si>
    <t>GENEVILLA (PARTESOTO)</t>
  </si>
  <si>
    <t>Obras de reparación de protecciones de márgenes del río Ega a su paso por Genevilla</t>
  </si>
  <si>
    <t>Obras de acondicionamiento de márgenes del río Arakil a su paso por Lakuntza</t>
  </si>
  <si>
    <t>ANDOSILLA</t>
  </si>
  <si>
    <t>Obras de Acondicionamiento de Márgenes del río Ega a su paso por Andosilla</t>
  </si>
  <si>
    <t>AZAGRA</t>
  </si>
  <si>
    <t>Obras de Acondicionamiento de margen de la desembocadura del río Ega en Azagra</t>
  </si>
  <si>
    <t>FUNES (SIMA GUARDIA)</t>
  </si>
  <si>
    <t>ARRUAZU</t>
  </si>
  <si>
    <t>Obras de Restauración fluvial del río Arakil en el municipio de ARRUAZU</t>
  </si>
  <si>
    <t>GENEVILLA (CALZADA)</t>
  </si>
  <si>
    <t>UZTARROZ</t>
  </si>
  <si>
    <t>Obras de acondicionamiento y limpieza del río Uztárroz a su paso por dicha localidad</t>
  </si>
  <si>
    <t>FUNES (DESEMBOCADURA)</t>
  </si>
  <si>
    <t>Obras de acondicionamiento y dragado de márgenes del río Arga, paraje desembocadura, en el municipio de Funes</t>
  </si>
  <si>
    <t>BARGOTA</t>
  </si>
  <si>
    <t>BUÑUEL</t>
  </si>
  <si>
    <t>Estudio de alternativas frente avenidas en un tramo del río Ebro</t>
  </si>
  <si>
    <t>VIANA</t>
  </si>
  <si>
    <t>Obras de Acondicionamiento y limpieza del río Valdeibañez a su paso por Viana en el paraje La Aguadera</t>
  </si>
  <si>
    <t>ACEDO</t>
  </si>
  <si>
    <t>Obras de limpieza de márgenes del río Ega a su paso por Acedo</t>
  </si>
  <si>
    <t>LODOSA</t>
  </si>
  <si>
    <t>Obras de acondicionamiento y limpieza de barranco</t>
  </si>
  <si>
    <t>ANCIN</t>
  </si>
  <si>
    <t>Obras de limpieza del río Ega a su paso por Ancín</t>
  </si>
  <si>
    <t>MURIETA</t>
  </si>
  <si>
    <t>Obras de eliminación de tapones en el río Ega</t>
  </si>
  <si>
    <t>BERIAIN</t>
  </si>
  <si>
    <t>Obras de Acondicionamiento y limpieza de márgenes de regata en Beriáin</t>
  </si>
  <si>
    <t>CAPARROSO (PILAS)</t>
  </si>
  <si>
    <t>Obras de Renovación parcial del barranco Salado en Caparroso</t>
  </si>
  <si>
    <t>TORRANO</t>
  </si>
  <si>
    <t>Obras de limpieza y protección de márgenes de la regata Leziza a su paso por Torrano</t>
  </si>
  <si>
    <t>Obras Protección de márgenes del Río Valdeibañes a su paso por VIANA</t>
  </si>
  <si>
    <t>ETXALAR (MURO)</t>
  </si>
  <si>
    <t>MUES</t>
  </si>
  <si>
    <t>Obras de Acondicionamiento y Protección de márgenes del río Odrón</t>
  </si>
  <si>
    <t>IRURITA (ESCALA)</t>
  </si>
  <si>
    <t>Permeabilización de Obstáculos en la cuenca del río Bidasoa, en el azud del molino de Irurita</t>
  </si>
  <si>
    <t>CAPARROSO PROYECTO</t>
  </si>
  <si>
    <t>Proyecto de defensa contra avenidas e inundaciones del Barranco Salado en el casco urbano de Caparroso</t>
  </si>
  <si>
    <t>VIANA (embalse)</t>
  </si>
  <si>
    <t>Obras de acondicionamiento y limpieza de cauce</t>
  </si>
  <si>
    <t>CAPARROSO (ESTRECHO)</t>
  </si>
  <si>
    <t>Obras de acondicionamiento y dragado de márgenes en el río Aragón a su paso por Caparroso, paraje Soto del Estrecho</t>
  </si>
  <si>
    <t>GALDEANO LARRIÓN</t>
  </si>
  <si>
    <t>Limpieza del río Urederra a su paso por Galdeano Larrión</t>
  </si>
  <si>
    <t>ALTO UREDERRA (PROY)</t>
  </si>
  <si>
    <t>Proyecto de permeabilización de obstáculos</t>
  </si>
  <si>
    <t>BAJO UREDERRA (PROY)</t>
  </si>
  <si>
    <t>CÁRCAR</t>
  </si>
  <si>
    <t>Eliminación de peña caída sobre cauce</t>
  </si>
  <si>
    <t>Nº OBRAS</t>
  </si>
  <si>
    <t>TIPO DE OBRA</t>
  </si>
  <si>
    <t>MUNICIPIOS</t>
  </si>
  <si>
    <t>Limpieza y acondicionamiento de cauces</t>
  </si>
  <si>
    <t>Esteríbar, Noáin, Lakuntza, Amescoa Baja, Igúzquiza, Acedo, Lodosa, Ancín, Murieta, Torrano, Galdeano, Larrión, Izu, Azagra, Uztárroz, Etxalar</t>
  </si>
  <si>
    <t>Protección de márgenes</t>
  </si>
  <si>
    <t>Genevilla, Mués, Viana</t>
  </si>
  <si>
    <t>Dragado</t>
  </si>
  <si>
    <t>Funes, Caparroso, Lakuntza, Andosilla, Viana, Beriáin, Cárcar</t>
  </si>
  <si>
    <t>Permeabilización de azudes</t>
  </si>
  <si>
    <t>Amescoa Baja, Bajo Urederra, Baztán, Etxalar</t>
  </si>
  <si>
    <t>Restauración de ríos</t>
  </si>
  <si>
    <t>Arruazu</t>
  </si>
  <si>
    <t>Prevención de inundaciones</t>
  </si>
  <si>
    <t>Caparroso, Buñuel, Leitza</t>
  </si>
  <si>
    <t>AÑO 2008 - OBRAS PROPIAS</t>
  </si>
  <si>
    <t>Obras de Acondicionamiento y Dragado del río Arga a su paso por FUNES en el Paraje Sima del Guardia</t>
  </si>
  <si>
    <t>Obras Acondicionamiento y  protección de márgenes en el río Ega a su paso por GENEVILLA, Paraje La Calzada</t>
  </si>
  <si>
    <t>Obras Acondicionamiento dragado de la Barranca a su paso por BARGOTA</t>
  </si>
  <si>
    <t>Obras de Conservación de Infraestructuras y limpieza de cauces en el municipio de Etxalar</t>
  </si>
  <si>
    <t>AÑO 2007 - OBRAS PROPIAS</t>
  </si>
  <si>
    <t>Acondicionamiento de márgenes</t>
  </si>
  <si>
    <t>AYESA</t>
  </si>
  <si>
    <t>Limpieza y acondicionamiento de barranco</t>
  </si>
  <si>
    <t>CIAURRIZ</t>
  </si>
  <si>
    <t>Limpieza del río Ultzama</t>
  </si>
  <si>
    <t>UHARTE ARAKIL</t>
  </si>
  <si>
    <t>Defensa en el río Arakil</t>
  </si>
  <si>
    <t>ARBIZU</t>
  </si>
  <si>
    <t>Acondicionamiento de la regata Errekabitarte</t>
  </si>
  <si>
    <t>FITERO</t>
  </si>
  <si>
    <t>Dragado y protección de márgenes en el río Alhama</t>
  </si>
  <si>
    <t>CIRAUQUI</t>
  </si>
  <si>
    <t>Limpieza y protección de márgenes en el río Salado</t>
  </si>
  <si>
    <t>BURGUI</t>
  </si>
  <si>
    <t>Acondicionamiento y protección de márgenes en el río Esca</t>
  </si>
  <si>
    <t>Limpieza y acondicionamiento del río Arakil</t>
  </si>
  <si>
    <t>Dragado y protección de márgen en el río Elorz</t>
  </si>
  <si>
    <t>IROTZ</t>
  </si>
  <si>
    <t>Limpieza del río Arga</t>
  </si>
  <si>
    <t>LABEAGA</t>
  </si>
  <si>
    <t>Limpieza del río Ega</t>
  </si>
  <si>
    <t>LESAKA</t>
  </si>
  <si>
    <t>Limpieza regata Biurrango, ríos Biurrana y Onín</t>
  </si>
  <si>
    <t>Acondicionamiento de márgenes en el río Ega</t>
  </si>
  <si>
    <t>Acondicionamiento de márgenes en el río Ebro</t>
  </si>
  <si>
    <t>EZKAROZ</t>
  </si>
  <si>
    <t>Protección de márgenes en la Magdalena</t>
  </si>
  <si>
    <t>PUENTE LA REINA</t>
  </si>
  <si>
    <t>Acondicionamiento de márgenes en el río Robo</t>
  </si>
  <si>
    <t>GENEVILLA</t>
  </si>
  <si>
    <t>Acondic. de márgenes, limpieza y protección en río Ega</t>
  </si>
  <si>
    <t>EZCAROZ</t>
  </si>
  <si>
    <t>Acondicionamiento y dragado en desembocadura de la regata Lezarana en el río Salazar</t>
  </si>
  <si>
    <t>ETXARRI</t>
  </si>
  <si>
    <t>Dragado del río Arga</t>
  </si>
  <si>
    <t>Obras acondicionamiento márgenes Ega</t>
  </si>
  <si>
    <t>ESTELLA</t>
  </si>
  <si>
    <t>Limpieza del Ega</t>
  </si>
  <si>
    <t>OCHAGAVÍA</t>
  </si>
  <si>
    <t>Acondicionamiento de márgenes en el río Anduña</t>
  </si>
  <si>
    <t>AÑO 2009 - OBRAS PROPIAS</t>
  </si>
  <si>
    <t>EULZ y ARBEIZA</t>
  </si>
  <si>
    <t>Protección de márgenes en los ríos Urederra y Ega</t>
  </si>
  <si>
    <t>Fitero, Noáin, Ezcaroz, Etxarri</t>
  </si>
  <si>
    <t>Andosilla, Uharte Arakil, Arbizu, Eulz y Arbeiza, Burgui, Andosilla, Lodosa, Ezkaroz, Puente la Reina, Genevilla, Andosilla, Ochagavía</t>
  </si>
  <si>
    <t>Ayesa, Ciaurriz, Cirauqui, Arruazo, Irotz, Labeaga, Acedo, Lesaka, Ancín, Murieta, Estella</t>
  </si>
  <si>
    <t>IRURITA</t>
  </si>
  <si>
    <t>Escala de peces en Molino Irurita</t>
  </si>
  <si>
    <t>MUGAIRE</t>
  </si>
  <si>
    <t>Escala de peces en Central de Mugaire</t>
  </si>
  <si>
    <t>FONTELLAS-BUÑUEL</t>
  </si>
  <si>
    <t>Estudio de alternativas prevención de inundaciones en el Ebro, tramo Fontellas-Buñuel</t>
  </si>
  <si>
    <t>Estudio de alternativas frente a inundaciones en tramos bajos del sistema Arga-Aragón</t>
  </si>
  <si>
    <t>NAVASCUES</t>
  </si>
  <si>
    <t>Restauración del barranco de Ustés</t>
  </si>
  <si>
    <t>ALLO</t>
  </si>
  <si>
    <t>Restauración del barranco San Pedro</t>
  </si>
  <si>
    <t>MENDIGORRÍA</t>
  </si>
  <si>
    <t>Restauración meandro el Plantío</t>
  </si>
  <si>
    <t>CAPARROSO</t>
  </si>
  <si>
    <t>Restauración aumento de cauce en el río Aragón</t>
  </si>
  <si>
    <t>IGANTZI</t>
  </si>
  <si>
    <t>Dragado en el río Bidasoa, en Berriazun</t>
  </si>
  <si>
    <t>AÑO 2010 - OBRAS PROPIAS</t>
  </si>
  <si>
    <t>VARIOS</t>
  </si>
  <si>
    <t>Irurita, Mugaire</t>
  </si>
  <si>
    <t>Mendigorrí, Caparroso</t>
  </si>
  <si>
    <t>Igantzi</t>
  </si>
  <si>
    <t>Varios, Navascues, Allo</t>
  </si>
  <si>
    <t>Estudio de alternativas frente a inundaciones en la confluencia de los ríos Arga-Aragón</t>
  </si>
  <si>
    <t>Restauración del meandro El Plantío</t>
  </si>
  <si>
    <t>Asistencia Técnica G.A.-Viveros y Repoblaciones de Nav.</t>
  </si>
  <si>
    <t>OLAGÜE</t>
  </si>
  <si>
    <t>Restauración de barranco</t>
  </si>
  <si>
    <t>VILLAVA</t>
  </si>
  <si>
    <t>Construcción escala de peces en el Molino San Andrés</t>
  </si>
  <si>
    <t>Restauración de márgenes</t>
  </si>
  <si>
    <t>ETXAURI</t>
  </si>
  <si>
    <t>Proyecto de mejora ambiental</t>
  </si>
  <si>
    <t>ARBEIZA</t>
  </si>
  <si>
    <t>AMAIUR</t>
  </si>
  <si>
    <t>Permeabilización del Bidasoa en el Molino Amaiur</t>
  </si>
  <si>
    <t>Mantenimiento y restauración de riberas</t>
  </si>
  <si>
    <t>Mejora ambiental de sotos en el río Queiles</t>
  </si>
  <si>
    <t>PAMPLONA</t>
  </si>
  <si>
    <t>Obras de protección de la margen derecha del Arga en Rochapea</t>
  </si>
  <si>
    <t>Proyecto de defensa contra inundaciones en Buúel</t>
  </si>
  <si>
    <t>Obras en el barranco de la Magdalena</t>
  </si>
  <si>
    <t>ARTAVIA</t>
  </si>
  <si>
    <t>Obras de permeabilización de la antigua toma de Artavia</t>
  </si>
  <si>
    <t>Olagüe</t>
  </si>
  <si>
    <t>Varios, Buñuel</t>
  </si>
  <si>
    <t>Asistencia Técnica</t>
  </si>
  <si>
    <t xml:space="preserve">Varios </t>
  </si>
  <si>
    <t>Mendigorría, Etxauri, Arbeiza, Caparroso, Varios</t>
  </si>
  <si>
    <t>Irurita, Pamplona, Ezcaroz</t>
  </si>
  <si>
    <t>Villava, Amaiur, Artavia</t>
  </si>
  <si>
    <t>Fontellas-Buñuel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</si>
</sst>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/>
    </xf>
    <xf numFmtId="0" fontId="2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vertical="top" wrapText="1"/>
    </xf>
    <xf numFmtId="164" fontId="0" fillId="3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left" vertical="top"/>
    </xf>
    <xf numFmtId="0" fontId="0" fillId="4" borderId="0" xfId="0" applyFont="1" applyFill="1" applyAlignment="1">
      <alignment vertical="top" wrapText="1"/>
    </xf>
    <xf numFmtId="164" fontId="0" fillId="4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left" vertical="top"/>
    </xf>
    <xf numFmtId="0" fontId="0" fillId="5" borderId="0" xfId="0" applyFont="1" applyFill="1" applyAlignment="1">
      <alignment vertical="top" wrapText="1"/>
    </xf>
    <xf numFmtId="164" fontId="0" fillId="5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wrapText="1"/>
    </xf>
    <xf numFmtId="0" fontId="2" fillId="0" borderId="2" xfId="0" applyFont="1" applyFill="1" applyBorder="1" applyAlignment="1">
      <alignment horizontal="left" vertical="top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/>
    </xf>
    <xf numFmtId="0" fontId="2" fillId="3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164" fontId="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6" borderId="0" xfId="0" applyFont="1" applyFill="1" applyBorder="1" applyAlignment="1">
      <alignment horizontal="left" vertical="top"/>
    </xf>
    <xf numFmtId="0" fontId="0" fillId="6" borderId="0" xfId="0" applyFont="1" applyFill="1" applyAlignment="1">
      <alignment vertical="top" wrapText="1"/>
    </xf>
    <xf numFmtId="164" fontId="0" fillId="6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left" vertical="top"/>
    </xf>
    <xf numFmtId="0" fontId="0" fillId="4" borderId="0" xfId="0" applyFont="1" applyFill="1" applyAlignment="1">
      <alignment vertical="top" wrapText="1"/>
    </xf>
    <xf numFmtId="164" fontId="0" fillId="4" borderId="0" xfId="0" applyNumberFormat="1" applyFont="1" applyFill="1" applyBorder="1" applyAlignment="1">
      <alignment/>
    </xf>
    <xf numFmtId="0" fontId="2" fillId="7" borderId="0" xfId="0" applyFont="1" applyFill="1" applyBorder="1" applyAlignment="1">
      <alignment horizontal="left" vertical="top"/>
    </xf>
    <xf numFmtId="0" fontId="0" fillId="7" borderId="0" xfId="0" applyFont="1" applyFill="1" applyAlignment="1">
      <alignment vertical="top" wrapText="1"/>
    </xf>
    <xf numFmtId="164" fontId="0" fillId="7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vertical="top" wrapText="1"/>
    </xf>
    <xf numFmtId="164" fontId="0" fillId="3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left" vertical="top"/>
    </xf>
    <xf numFmtId="0" fontId="0" fillId="5" borderId="0" xfId="0" applyFont="1" applyFill="1" applyAlignment="1">
      <alignment vertical="top" wrapText="1"/>
    </xf>
    <xf numFmtId="164" fontId="0" fillId="5" borderId="0" xfId="0" applyNumberFormat="1" applyFont="1" applyFill="1" applyBorder="1" applyAlignment="1">
      <alignment/>
    </xf>
    <xf numFmtId="0" fontId="2" fillId="8" borderId="0" xfId="0" applyFont="1" applyFill="1" applyBorder="1" applyAlignment="1">
      <alignment horizontal="left" vertical="top"/>
    </xf>
    <xf numFmtId="0" fontId="0" fillId="8" borderId="0" xfId="0" applyFont="1" applyFill="1" applyAlignment="1">
      <alignment vertical="top" wrapText="1"/>
    </xf>
    <xf numFmtId="164" fontId="0" fillId="8" borderId="0" xfId="0" applyNumberFormat="1" applyFont="1" applyFill="1" applyBorder="1" applyAlignment="1">
      <alignment/>
    </xf>
    <xf numFmtId="164" fontId="0" fillId="5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5" borderId="0" xfId="0" applyFont="1" applyFill="1" applyBorder="1" applyAlignment="1">
      <alignment horizontal="left"/>
    </xf>
    <xf numFmtId="0" fontId="0" fillId="5" borderId="0" xfId="0" applyFont="1" applyFill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Font="1" applyAlignment="1">
      <alignment wrapText="1"/>
    </xf>
    <xf numFmtId="0" fontId="2" fillId="5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8" fontId="0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0" fontId="2" fillId="9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workbookViewId="0" topLeftCell="A43">
      <selection activeCell="B41" sqref="B41"/>
    </sheetView>
  </sheetViews>
  <sheetFormatPr defaultColWidth="11.421875" defaultRowHeight="12.75"/>
  <cols>
    <col min="1" max="1" width="12.28125" style="0" customWidth="1"/>
    <col min="2" max="2" width="27.28125" style="0" customWidth="1"/>
    <col min="3" max="3" width="53.421875" style="15" customWidth="1"/>
    <col min="4" max="4" width="16.421875" style="0" customWidth="1"/>
    <col min="5" max="5" width="10.140625" style="0" customWidth="1"/>
    <col min="6" max="6" width="21.28125" style="0" bestFit="1" customWidth="1"/>
    <col min="7" max="7" width="37.57421875" style="0" customWidth="1"/>
    <col min="8" max="8" width="29.57421875" style="0" customWidth="1"/>
  </cols>
  <sheetData>
    <row r="1" spans="2:4" ht="12.75">
      <c r="B1" s="99" t="s">
        <v>92</v>
      </c>
      <c r="C1" s="99"/>
      <c r="D1" s="99"/>
    </row>
    <row r="2" spans="2:4" ht="14.25">
      <c r="B2" s="1"/>
      <c r="C2" s="2"/>
      <c r="D2" s="1"/>
    </row>
    <row r="3" spans="2:4" ht="14.25">
      <c r="B3" s="1"/>
      <c r="C3" s="2"/>
      <c r="D3" s="1"/>
    </row>
    <row r="4" spans="2:4" ht="12.75">
      <c r="B4" s="3" t="s">
        <v>0</v>
      </c>
      <c r="C4" s="4" t="s">
        <v>1</v>
      </c>
      <c r="D4" s="5" t="s">
        <v>2</v>
      </c>
    </row>
    <row r="5" spans="1:5" ht="12.75">
      <c r="A5" s="6"/>
      <c r="B5" s="18" t="s">
        <v>22</v>
      </c>
      <c r="C5" s="19" t="s">
        <v>93</v>
      </c>
      <c r="D5" s="20">
        <v>22947</v>
      </c>
      <c r="E5" s="6"/>
    </row>
    <row r="6" spans="1:5" ht="12.75">
      <c r="A6" s="6"/>
      <c r="B6" s="21" t="s">
        <v>94</v>
      </c>
      <c r="C6" s="22" t="s">
        <v>95</v>
      </c>
      <c r="D6" s="23">
        <v>42500</v>
      </c>
      <c r="E6" s="6"/>
    </row>
    <row r="7" spans="1:5" ht="12.75">
      <c r="A7" s="6"/>
      <c r="B7" s="21" t="s">
        <v>96</v>
      </c>
      <c r="C7" s="22" t="s">
        <v>97</v>
      </c>
      <c r="D7" s="23">
        <v>21309.03</v>
      </c>
      <c r="E7" s="6"/>
    </row>
    <row r="8" spans="1:5" ht="12.75">
      <c r="A8" s="6"/>
      <c r="B8" s="18" t="s">
        <v>98</v>
      </c>
      <c r="C8" s="19" t="s">
        <v>99</v>
      </c>
      <c r="D8" s="20">
        <v>31116.91</v>
      </c>
      <c r="E8" s="6"/>
    </row>
    <row r="9" spans="1:5" ht="12.75">
      <c r="A9" s="6"/>
      <c r="B9" s="18" t="s">
        <v>100</v>
      </c>
      <c r="C9" s="19" t="s">
        <v>101</v>
      </c>
      <c r="D9" s="20">
        <v>15725.54</v>
      </c>
      <c r="E9" s="6"/>
    </row>
    <row r="10" spans="1:5" ht="12.75">
      <c r="A10" s="6"/>
      <c r="B10" s="24" t="s">
        <v>102</v>
      </c>
      <c r="C10" s="25" t="s">
        <v>103</v>
      </c>
      <c r="D10" s="26">
        <v>39980.7</v>
      </c>
      <c r="E10" s="6"/>
    </row>
    <row r="11" spans="1:5" ht="12.75">
      <c r="A11" s="6"/>
      <c r="B11" s="18" t="s">
        <v>134</v>
      </c>
      <c r="C11" s="19" t="s">
        <v>135</v>
      </c>
      <c r="D11" s="20">
        <v>13613.6</v>
      </c>
      <c r="E11" s="6"/>
    </row>
    <row r="12" spans="1:5" ht="12.75">
      <c r="A12" s="6"/>
      <c r="B12" s="21" t="s">
        <v>104</v>
      </c>
      <c r="C12" s="22" t="s">
        <v>105</v>
      </c>
      <c r="D12" s="23">
        <v>12102.34</v>
      </c>
      <c r="E12" s="6"/>
    </row>
    <row r="13" spans="1:5" ht="12.75">
      <c r="A13" s="6"/>
      <c r="B13" s="18" t="s">
        <v>106</v>
      </c>
      <c r="C13" s="19" t="s">
        <v>107</v>
      </c>
      <c r="D13" s="20">
        <v>29933.49</v>
      </c>
      <c r="E13" s="6"/>
    </row>
    <row r="14" spans="1:5" ht="12.75">
      <c r="A14" s="6"/>
      <c r="B14" s="21" t="s">
        <v>27</v>
      </c>
      <c r="C14" s="22" t="s">
        <v>108</v>
      </c>
      <c r="D14" s="23">
        <v>39184.97</v>
      </c>
      <c r="E14" s="6"/>
    </row>
    <row r="15" spans="1:5" ht="12.75">
      <c r="A15" s="6"/>
      <c r="B15" s="24" t="s">
        <v>7</v>
      </c>
      <c r="C15" s="25" t="s">
        <v>109</v>
      </c>
      <c r="D15" s="26">
        <v>42610.87</v>
      </c>
      <c r="E15" s="6"/>
    </row>
    <row r="16" spans="1:5" ht="12.75">
      <c r="A16" s="6"/>
      <c r="B16" s="21" t="s">
        <v>110</v>
      </c>
      <c r="C16" s="22" t="s">
        <v>111</v>
      </c>
      <c r="D16" s="23">
        <v>9385</v>
      </c>
      <c r="E16" s="6"/>
    </row>
    <row r="17" spans="1:5" ht="12.75">
      <c r="A17" s="6"/>
      <c r="B17" s="21" t="s">
        <v>112</v>
      </c>
      <c r="C17" s="22" t="s">
        <v>113</v>
      </c>
      <c r="D17" s="23">
        <v>12891.28</v>
      </c>
      <c r="E17" s="6"/>
    </row>
    <row r="18" spans="1:5" ht="12.75">
      <c r="A18" s="6"/>
      <c r="B18" s="21" t="s">
        <v>39</v>
      </c>
      <c r="C18" s="22" t="s">
        <v>113</v>
      </c>
      <c r="D18" s="23">
        <v>7919.92</v>
      </c>
      <c r="E18" s="6"/>
    </row>
    <row r="19" spans="1:5" ht="12.75">
      <c r="A19" s="6"/>
      <c r="B19" s="21" t="s">
        <v>114</v>
      </c>
      <c r="C19" s="22" t="s">
        <v>115</v>
      </c>
      <c r="D19" s="23">
        <v>12080</v>
      </c>
      <c r="E19" s="6"/>
    </row>
    <row r="20" spans="1:5" ht="11.25" customHeight="1">
      <c r="A20" s="6"/>
      <c r="B20" s="21" t="s">
        <v>43</v>
      </c>
      <c r="C20" s="22" t="s">
        <v>113</v>
      </c>
      <c r="D20" s="23">
        <v>17310.07</v>
      </c>
      <c r="E20" s="6"/>
    </row>
    <row r="21" spans="1:5" ht="12.75">
      <c r="A21" s="6"/>
      <c r="B21" s="21" t="s">
        <v>45</v>
      </c>
      <c r="C21" s="22" t="s">
        <v>113</v>
      </c>
      <c r="D21" s="23">
        <v>28405</v>
      </c>
      <c r="E21" s="6"/>
    </row>
    <row r="22" spans="1:5" ht="12.75">
      <c r="A22" s="6"/>
      <c r="B22" s="18" t="s">
        <v>22</v>
      </c>
      <c r="C22" s="19" t="s">
        <v>116</v>
      </c>
      <c r="D22" s="20">
        <v>43300</v>
      </c>
      <c r="E22" s="6"/>
    </row>
    <row r="23" spans="1:5" ht="12.75">
      <c r="A23" s="6"/>
      <c r="B23" s="18" t="s">
        <v>41</v>
      </c>
      <c r="C23" s="19" t="s">
        <v>117</v>
      </c>
      <c r="D23" s="20">
        <v>33204.69</v>
      </c>
      <c r="E23" s="6"/>
    </row>
    <row r="24" spans="1:5" ht="12.75">
      <c r="A24" s="6"/>
      <c r="B24" s="18" t="s">
        <v>118</v>
      </c>
      <c r="C24" s="19" t="s">
        <v>119</v>
      </c>
      <c r="D24" s="20">
        <v>41516.28</v>
      </c>
      <c r="E24" s="6"/>
    </row>
    <row r="25" spans="1:5" ht="12.75">
      <c r="A25" s="6"/>
      <c r="B25" s="18" t="s">
        <v>120</v>
      </c>
      <c r="C25" s="19" t="s">
        <v>121</v>
      </c>
      <c r="D25" s="20">
        <v>20991.37</v>
      </c>
      <c r="E25" s="6"/>
    </row>
    <row r="26" spans="1:5" ht="12.75">
      <c r="A26" s="6"/>
      <c r="B26" s="18" t="s">
        <v>122</v>
      </c>
      <c r="C26" s="19" t="s">
        <v>123</v>
      </c>
      <c r="D26" s="20">
        <v>11300</v>
      </c>
      <c r="E26" s="6"/>
    </row>
    <row r="27" spans="1:5" ht="25.5">
      <c r="A27" s="6"/>
      <c r="B27" s="24" t="s">
        <v>124</v>
      </c>
      <c r="C27" s="25" t="s">
        <v>125</v>
      </c>
      <c r="D27" s="26">
        <v>17300</v>
      </c>
      <c r="E27" s="6"/>
    </row>
    <row r="28" spans="1:5" ht="12.75">
      <c r="A28" s="6"/>
      <c r="B28" s="24" t="s">
        <v>126</v>
      </c>
      <c r="C28" s="25" t="s">
        <v>127</v>
      </c>
      <c r="D28" s="26">
        <v>42797.28</v>
      </c>
      <c r="E28" s="6"/>
    </row>
    <row r="29" spans="1:7" ht="12.75">
      <c r="A29" s="6"/>
      <c r="B29" s="18" t="s">
        <v>22</v>
      </c>
      <c r="C29" s="19" t="s">
        <v>128</v>
      </c>
      <c r="D29" s="20">
        <v>43300</v>
      </c>
      <c r="E29" s="6"/>
      <c r="G29" s="17"/>
    </row>
    <row r="30" spans="1:5" ht="12.75">
      <c r="A30" s="6"/>
      <c r="B30" s="21" t="s">
        <v>129</v>
      </c>
      <c r="C30" s="22" t="s">
        <v>130</v>
      </c>
      <c r="D30" s="23">
        <v>8931.42</v>
      </c>
      <c r="E30" s="6"/>
    </row>
    <row r="31" spans="1:5" ht="12.75">
      <c r="A31" s="6"/>
      <c r="B31" s="18" t="s">
        <v>131</v>
      </c>
      <c r="C31" s="19" t="s">
        <v>132</v>
      </c>
      <c r="D31" s="20">
        <v>130620</v>
      </c>
      <c r="E31" s="6"/>
    </row>
    <row r="32" spans="1:5" s="8" customFormat="1" ht="12.75">
      <c r="A32" s="7"/>
      <c r="B32" s="27"/>
      <c r="C32" s="28"/>
      <c r="D32" s="29">
        <f>SUM(D5:D31)</f>
        <v>792276.76</v>
      </c>
      <c r="E32" s="7"/>
    </row>
    <row r="33" spans="1:5" s="8" customFormat="1" ht="12.75">
      <c r="A33" s="7"/>
      <c r="B33" s="9"/>
      <c r="C33" s="10"/>
      <c r="D33" s="11"/>
      <c r="E33" s="7"/>
    </row>
    <row r="34" spans="1:5" s="8" customFormat="1" ht="12.75">
      <c r="A34" s="7"/>
      <c r="B34" s="9"/>
      <c r="C34" s="10"/>
      <c r="D34" s="11"/>
      <c r="E34" s="7"/>
    </row>
    <row r="35" spans="1:5" s="8" customFormat="1" ht="12.75">
      <c r="A35" s="7"/>
      <c r="B35" s="9"/>
      <c r="C35" s="10"/>
      <c r="D35" s="11"/>
      <c r="E35" s="7"/>
    </row>
    <row r="36" spans="1:7" s="8" customFormat="1" ht="12.75">
      <c r="A36" s="7"/>
      <c r="B36" s="9"/>
      <c r="C36" s="10"/>
      <c r="D36" s="11"/>
      <c r="E36" s="7"/>
      <c r="G36" s="17"/>
    </row>
    <row r="37" spans="1:5" s="8" customFormat="1" ht="12.75">
      <c r="A37" s="7"/>
      <c r="B37" s="9"/>
      <c r="C37" s="10"/>
      <c r="D37" s="11"/>
      <c r="E37" s="7"/>
    </row>
    <row r="38" spans="1:5" s="8" customFormat="1" ht="12.75">
      <c r="A38" s="7"/>
      <c r="B38" s="9"/>
      <c r="C38" s="10"/>
      <c r="D38" s="11"/>
      <c r="E38" s="7"/>
    </row>
    <row r="39" spans="1:5" s="8" customFormat="1" ht="12.75">
      <c r="A39" s="7"/>
      <c r="B39" s="9"/>
      <c r="C39" s="10"/>
      <c r="D39" s="11"/>
      <c r="E39" s="7"/>
    </row>
    <row r="40" spans="1:5" s="8" customFormat="1" ht="12.75">
      <c r="A40" s="7"/>
      <c r="B40" s="9"/>
      <c r="C40" s="10"/>
      <c r="D40" s="11"/>
      <c r="E40" s="7"/>
    </row>
    <row r="41" spans="1:5" s="8" customFormat="1" ht="12.75">
      <c r="A41" s="7"/>
      <c r="B41" s="9"/>
      <c r="C41" s="10"/>
      <c r="D41" s="11"/>
      <c r="E41" s="7"/>
    </row>
    <row r="42" spans="2:4" ht="12.75">
      <c r="B42" s="99" t="s">
        <v>92</v>
      </c>
      <c r="C42" s="99"/>
      <c r="D42" s="99"/>
    </row>
    <row r="43" spans="2:4" ht="12.75">
      <c r="B43" s="16"/>
      <c r="C43" s="16"/>
      <c r="D43" s="16"/>
    </row>
    <row r="44" spans="1:4" ht="12.75">
      <c r="A44" s="30"/>
      <c r="B44" s="30"/>
      <c r="C44" s="31"/>
      <c r="D44" s="30"/>
    </row>
    <row r="45" spans="1:4" ht="13.5" thickBot="1">
      <c r="A45" s="32" t="s">
        <v>72</v>
      </c>
      <c r="B45" s="32" t="s">
        <v>73</v>
      </c>
      <c r="C45" s="33" t="s">
        <v>74</v>
      </c>
      <c r="D45" s="34" t="s">
        <v>2</v>
      </c>
    </row>
    <row r="46" spans="1:4" ht="38.25">
      <c r="A46" s="35">
        <v>11</v>
      </c>
      <c r="B46" s="36" t="s">
        <v>75</v>
      </c>
      <c r="C46" s="37" t="s">
        <v>138</v>
      </c>
      <c r="D46" s="38">
        <v>212019.03</v>
      </c>
    </row>
    <row r="47" spans="1:7" ht="38.25">
      <c r="A47" s="35">
        <v>12</v>
      </c>
      <c r="B47" s="39" t="s">
        <v>77</v>
      </c>
      <c r="C47" s="37" t="s">
        <v>137</v>
      </c>
      <c r="D47" s="38">
        <v>437568.88</v>
      </c>
      <c r="G47" s="8"/>
    </row>
    <row r="48" spans="1:4" ht="13.5" thickBot="1">
      <c r="A48" s="40">
        <v>4</v>
      </c>
      <c r="B48" s="41" t="s">
        <v>79</v>
      </c>
      <c r="C48" s="42" t="s">
        <v>136</v>
      </c>
      <c r="D48" s="43">
        <v>142688.85</v>
      </c>
    </row>
    <row r="49" spans="1:4" ht="12.75">
      <c r="A49" s="44">
        <f>SUM(A46:A48)</f>
        <v>27</v>
      </c>
      <c r="B49" s="45"/>
      <c r="C49" s="46"/>
      <c r="D49" s="38">
        <f>SUM(D46:D48)</f>
        <v>792276.76</v>
      </c>
    </row>
    <row r="50" spans="1:4" ht="12.75">
      <c r="A50" s="47"/>
      <c r="B50" s="45"/>
      <c r="C50" s="46"/>
      <c r="D50" s="48"/>
    </row>
    <row r="51" spans="1:4" ht="12.75">
      <c r="A51" s="48"/>
      <c r="B51" s="45"/>
      <c r="C51" s="46"/>
      <c r="D51" s="48"/>
    </row>
    <row r="52" spans="2:3" ht="12.75">
      <c r="B52" s="12"/>
      <c r="C52" s="13"/>
    </row>
    <row r="53" spans="2:3" ht="12.75">
      <c r="B53" s="12"/>
      <c r="C53" s="13"/>
    </row>
    <row r="54" spans="2:3" ht="12.75">
      <c r="B54" s="12"/>
      <c r="C54" s="13"/>
    </row>
    <row r="55" spans="2:3" ht="12.75">
      <c r="B55" s="12"/>
      <c r="C55" s="13"/>
    </row>
    <row r="56" spans="2:3" ht="12.75">
      <c r="B56" s="12"/>
      <c r="C56" s="13"/>
    </row>
    <row r="57" spans="2:3" ht="12.75">
      <c r="B57" s="6"/>
      <c r="C57" s="14"/>
    </row>
  </sheetData>
  <mergeCells count="2">
    <mergeCell ref="B1:D1"/>
    <mergeCell ref="B42:D42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1">
      <selection activeCell="F45" sqref="F45"/>
    </sheetView>
  </sheetViews>
  <sheetFormatPr defaultColWidth="11.421875" defaultRowHeight="12.75"/>
  <cols>
    <col min="1" max="1" width="12.28125" style="48" customWidth="1"/>
    <col min="2" max="2" width="32.00390625" style="48" customWidth="1"/>
    <col min="3" max="3" width="51.8515625" style="92" customWidth="1"/>
    <col min="4" max="4" width="16.421875" style="48" customWidth="1"/>
    <col min="5" max="5" width="5.8515625" style="48" customWidth="1"/>
    <col min="6" max="6" width="21.28125" style="48" bestFit="1" customWidth="1"/>
    <col min="7" max="7" width="37.57421875" style="48" customWidth="1"/>
    <col min="8" max="8" width="29.57421875" style="48" customWidth="1"/>
    <col min="9" max="16384" width="11.421875" style="48" customWidth="1"/>
  </cols>
  <sheetData>
    <row r="1" spans="1:4" s="47" customFormat="1" ht="12.75">
      <c r="A1" s="30"/>
      <c r="B1" s="100" t="s">
        <v>87</v>
      </c>
      <c r="C1" s="100"/>
      <c r="D1" s="100"/>
    </row>
    <row r="2" spans="1:4" s="51" customFormat="1" ht="12.75">
      <c r="A2" s="47"/>
      <c r="B2" s="49"/>
      <c r="C2" s="50"/>
      <c r="D2" s="49"/>
    </row>
    <row r="3" spans="2:4" s="51" customFormat="1" ht="12.75">
      <c r="B3" s="49"/>
      <c r="C3" s="50"/>
      <c r="D3" s="49"/>
    </row>
    <row r="4" spans="1:4" s="47" customFormat="1" ht="12.75">
      <c r="A4" s="51"/>
      <c r="B4" s="52" t="s">
        <v>0</v>
      </c>
      <c r="C4" s="53" t="s">
        <v>1</v>
      </c>
      <c r="D4" s="54" t="s">
        <v>2</v>
      </c>
    </row>
    <row r="5" spans="1:5" s="47" customFormat="1" ht="12.75">
      <c r="A5" s="55"/>
      <c r="B5" s="56" t="s">
        <v>3</v>
      </c>
      <c r="C5" s="57" t="s">
        <v>4</v>
      </c>
      <c r="D5" s="58">
        <v>43302.7</v>
      </c>
      <c r="E5" s="55"/>
    </row>
    <row r="6" spans="1:5" s="47" customFormat="1" ht="25.5">
      <c r="A6" s="55"/>
      <c r="B6" s="59" t="s">
        <v>5</v>
      </c>
      <c r="C6" s="60" t="s">
        <v>6</v>
      </c>
      <c r="D6" s="61">
        <v>6226.5</v>
      </c>
      <c r="E6" s="55"/>
    </row>
    <row r="7" spans="1:5" s="47" customFormat="1" ht="12.75">
      <c r="A7" s="55"/>
      <c r="B7" s="59" t="s">
        <v>7</v>
      </c>
      <c r="C7" s="60" t="s">
        <v>8</v>
      </c>
      <c r="D7" s="61">
        <v>1982.3</v>
      </c>
      <c r="E7" s="55"/>
    </row>
    <row r="8" spans="1:5" s="47" customFormat="1" ht="12.75">
      <c r="A8" s="55"/>
      <c r="B8" s="59" t="s">
        <v>9</v>
      </c>
      <c r="C8" s="60" t="s">
        <v>10</v>
      </c>
      <c r="D8" s="61">
        <v>3804.67</v>
      </c>
      <c r="E8" s="55"/>
    </row>
    <row r="9" spans="1:5" s="47" customFormat="1" ht="12.75">
      <c r="A9" s="55"/>
      <c r="B9" s="59" t="s">
        <v>11</v>
      </c>
      <c r="C9" s="60" t="s">
        <v>12</v>
      </c>
      <c r="D9" s="61">
        <v>2517.29</v>
      </c>
      <c r="E9" s="55"/>
    </row>
    <row r="10" spans="1:5" s="47" customFormat="1" ht="12.75">
      <c r="A10" s="55"/>
      <c r="B10" s="59" t="s">
        <v>13</v>
      </c>
      <c r="C10" s="60" t="s">
        <v>14</v>
      </c>
      <c r="D10" s="61">
        <v>6542.14</v>
      </c>
      <c r="E10" s="55"/>
    </row>
    <row r="11" spans="1:5" s="47" customFormat="1" ht="12.75">
      <c r="A11" s="55"/>
      <c r="B11" s="59" t="s">
        <v>15</v>
      </c>
      <c r="C11" s="60" t="s">
        <v>16</v>
      </c>
      <c r="D11" s="61">
        <v>3667.6</v>
      </c>
      <c r="E11" s="55"/>
    </row>
    <row r="12" spans="1:5" s="47" customFormat="1" ht="25.5">
      <c r="A12" s="55"/>
      <c r="B12" s="62" t="s">
        <v>17</v>
      </c>
      <c r="C12" s="63" t="s">
        <v>18</v>
      </c>
      <c r="D12" s="64">
        <v>112342.69</v>
      </c>
      <c r="E12" s="55"/>
    </row>
    <row r="13" spans="1:5" s="47" customFormat="1" ht="25.5">
      <c r="A13" s="55"/>
      <c r="B13" s="65" t="s">
        <v>19</v>
      </c>
      <c r="C13" s="66" t="s">
        <v>20</v>
      </c>
      <c r="D13" s="67">
        <v>8585.35</v>
      </c>
      <c r="E13" s="55"/>
    </row>
    <row r="14" spans="1:5" s="47" customFormat="1" ht="25.5">
      <c r="A14" s="55"/>
      <c r="B14" s="68" t="s">
        <v>9</v>
      </c>
      <c r="C14" s="69" t="s">
        <v>21</v>
      </c>
      <c r="D14" s="70">
        <v>13236.53</v>
      </c>
      <c r="E14" s="55"/>
    </row>
    <row r="15" spans="1:5" s="47" customFormat="1" ht="25.5">
      <c r="A15" s="55"/>
      <c r="B15" s="68" t="s">
        <v>22</v>
      </c>
      <c r="C15" s="69" t="s">
        <v>23</v>
      </c>
      <c r="D15" s="70">
        <v>24999.44</v>
      </c>
      <c r="E15" s="55"/>
    </row>
    <row r="16" spans="1:5" s="47" customFormat="1" ht="25.5">
      <c r="A16" s="55"/>
      <c r="B16" s="59" t="s">
        <v>24</v>
      </c>
      <c r="C16" s="60" t="s">
        <v>25</v>
      </c>
      <c r="D16" s="61">
        <v>13784.73</v>
      </c>
      <c r="E16" s="55"/>
    </row>
    <row r="17" spans="1:5" s="47" customFormat="1" ht="25.5">
      <c r="A17" s="55"/>
      <c r="B17" s="68" t="s">
        <v>26</v>
      </c>
      <c r="C17" s="69" t="s">
        <v>88</v>
      </c>
      <c r="D17" s="70">
        <v>43184.28</v>
      </c>
      <c r="E17" s="55"/>
    </row>
    <row r="18" spans="1:5" s="47" customFormat="1" ht="25.5">
      <c r="A18" s="55"/>
      <c r="B18" s="71" t="s">
        <v>27</v>
      </c>
      <c r="C18" s="72" t="s">
        <v>28</v>
      </c>
      <c r="D18" s="73">
        <v>42890.63</v>
      </c>
      <c r="E18" s="55"/>
    </row>
    <row r="19" spans="1:5" s="47" customFormat="1" ht="25.5">
      <c r="A19" s="55"/>
      <c r="B19" s="65" t="s">
        <v>29</v>
      </c>
      <c r="C19" s="66" t="s">
        <v>89</v>
      </c>
      <c r="D19" s="67">
        <v>17629.47</v>
      </c>
      <c r="E19" s="55"/>
    </row>
    <row r="20" spans="1:5" s="47" customFormat="1" ht="25.5">
      <c r="A20" s="55"/>
      <c r="B20" s="59" t="s">
        <v>30</v>
      </c>
      <c r="C20" s="60" t="s">
        <v>31</v>
      </c>
      <c r="D20" s="61">
        <v>25774.86</v>
      </c>
      <c r="E20" s="55"/>
    </row>
    <row r="21" spans="1:5" s="47" customFormat="1" ht="25.5">
      <c r="A21" s="55"/>
      <c r="B21" s="68" t="s">
        <v>32</v>
      </c>
      <c r="C21" s="69" t="s">
        <v>33</v>
      </c>
      <c r="D21" s="70">
        <v>40214.47</v>
      </c>
      <c r="E21" s="55"/>
    </row>
    <row r="22" spans="1:5" s="47" customFormat="1" ht="25.5">
      <c r="A22" s="55"/>
      <c r="B22" s="68" t="s">
        <v>34</v>
      </c>
      <c r="C22" s="69" t="s">
        <v>90</v>
      </c>
      <c r="D22" s="70">
        <v>29722.15</v>
      </c>
      <c r="E22" s="55"/>
    </row>
    <row r="23" spans="1:5" s="47" customFormat="1" ht="25.5">
      <c r="A23" s="55"/>
      <c r="B23" s="56" t="s">
        <v>35</v>
      </c>
      <c r="C23" s="57" t="s">
        <v>36</v>
      </c>
      <c r="D23" s="58">
        <v>90059.51</v>
      </c>
      <c r="E23" s="55"/>
    </row>
    <row r="24" spans="1:5" s="47" customFormat="1" ht="25.5">
      <c r="A24" s="55"/>
      <c r="B24" s="68" t="s">
        <v>37</v>
      </c>
      <c r="C24" s="69" t="s">
        <v>38</v>
      </c>
      <c r="D24" s="70">
        <v>57660.43</v>
      </c>
      <c r="E24" s="55"/>
    </row>
    <row r="25" spans="1:5" s="47" customFormat="1" ht="25.5">
      <c r="A25" s="55"/>
      <c r="B25" s="59" t="s">
        <v>39</v>
      </c>
      <c r="C25" s="60" t="s">
        <v>40</v>
      </c>
      <c r="D25" s="61">
        <v>16878.92</v>
      </c>
      <c r="E25" s="55"/>
    </row>
    <row r="26" spans="1:5" s="47" customFormat="1" ht="12.75">
      <c r="A26" s="55"/>
      <c r="B26" s="59" t="s">
        <v>41</v>
      </c>
      <c r="C26" s="60" t="s">
        <v>42</v>
      </c>
      <c r="D26" s="61">
        <v>16064.04</v>
      </c>
      <c r="E26" s="55"/>
    </row>
    <row r="27" spans="1:5" s="47" customFormat="1" ht="12.75">
      <c r="A27" s="55"/>
      <c r="B27" s="59" t="s">
        <v>43</v>
      </c>
      <c r="C27" s="60" t="s">
        <v>44</v>
      </c>
      <c r="D27" s="61">
        <v>11798.23</v>
      </c>
      <c r="E27" s="55"/>
    </row>
    <row r="28" spans="1:5" s="47" customFormat="1" ht="12.75">
      <c r="A28" s="55"/>
      <c r="B28" s="59" t="s">
        <v>45</v>
      </c>
      <c r="C28" s="60" t="s">
        <v>46</v>
      </c>
      <c r="D28" s="61">
        <v>18235.79</v>
      </c>
      <c r="E28" s="55"/>
    </row>
    <row r="29" spans="1:5" s="47" customFormat="1" ht="25.5">
      <c r="A29" s="55"/>
      <c r="B29" s="68" t="s">
        <v>47</v>
      </c>
      <c r="C29" s="69" t="s">
        <v>48</v>
      </c>
      <c r="D29" s="70">
        <v>9003.28</v>
      </c>
      <c r="E29" s="55"/>
    </row>
    <row r="30" spans="1:5" s="47" customFormat="1" ht="25.5">
      <c r="A30" s="55"/>
      <c r="B30" s="56" t="s">
        <v>49</v>
      </c>
      <c r="C30" s="57" t="s">
        <v>50</v>
      </c>
      <c r="D30" s="58">
        <v>191537.38</v>
      </c>
      <c r="E30" s="55"/>
    </row>
    <row r="31" spans="1:5" s="47" customFormat="1" ht="25.5">
      <c r="A31" s="55"/>
      <c r="B31" s="59" t="s">
        <v>51</v>
      </c>
      <c r="C31" s="60" t="s">
        <v>52</v>
      </c>
      <c r="D31" s="61">
        <v>26849.29</v>
      </c>
      <c r="E31" s="55"/>
    </row>
    <row r="32" spans="1:5" s="47" customFormat="1" ht="25.5">
      <c r="A32" s="55"/>
      <c r="B32" s="65" t="s">
        <v>37</v>
      </c>
      <c r="C32" s="66" t="s">
        <v>53</v>
      </c>
      <c r="D32" s="67">
        <v>10997.4</v>
      </c>
      <c r="E32" s="55"/>
    </row>
    <row r="33" spans="1:5" s="47" customFormat="1" ht="25.5">
      <c r="A33" s="55"/>
      <c r="B33" s="59" t="s">
        <v>54</v>
      </c>
      <c r="C33" s="60" t="s">
        <v>91</v>
      </c>
      <c r="D33" s="61">
        <v>58889.93</v>
      </c>
      <c r="E33" s="55"/>
    </row>
    <row r="34" spans="1:5" s="47" customFormat="1" ht="25.5">
      <c r="A34" s="55"/>
      <c r="B34" s="65" t="s">
        <v>55</v>
      </c>
      <c r="C34" s="66" t="s">
        <v>56</v>
      </c>
      <c r="D34" s="67">
        <v>13253.34</v>
      </c>
      <c r="E34" s="55"/>
    </row>
    <row r="35" spans="1:5" s="47" customFormat="1" ht="25.5">
      <c r="A35" s="55"/>
      <c r="B35" s="62" t="s">
        <v>57</v>
      </c>
      <c r="C35" s="63" t="s">
        <v>58</v>
      </c>
      <c r="D35" s="64">
        <v>69076.04</v>
      </c>
      <c r="E35" s="55"/>
    </row>
    <row r="36" spans="1:5" s="47" customFormat="1" ht="25.5">
      <c r="A36" s="55"/>
      <c r="B36" s="56" t="s">
        <v>59</v>
      </c>
      <c r="C36" s="57" t="s">
        <v>60</v>
      </c>
      <c r="D36" s="58">
        <v>55000</v>
      </c>
      <c r="E36" s="55"/>
    </row>
    <row r="37" spans="1:5" s="47" customFormat="1" ht="12.75">
      <c r="A37" s="55"/>
      <c r="B37" s="68" t="s">
        <v>61</v>
      </c>
      <c r="C37" s="69" t="s">
        <v>62</v>
      </c>
      <c r="D37" s="70">
        <v>6500</v>
      </c>
      <c r="E37" s="55"/>
    </row>
    <row r="38" spans="1:5" s="47" customFormat="1" ht="38.25">
      <c r="A38" s="55"/>
      <c r="B38" s="68" t="s">
        <v>63</v>
      </c>
      <c r="C38" s="69" t="s">
        <v>64</v>
      </c>
      <c r="D38" s="74">
        <v>31280.99</v>
      </c>
      <c r="E38" s="55"/>
    </row>
    <row r="39" spans="1:5" s="47" customFormat="1" ht="12.75">
      <c r="A39" s="55"/>
      <c r="B39" s="59" t="s">
        <v>65</v>
      </c>
      <c r="C39" s="60" t="s">
        <v>66</v>
      </c>
      <c r="D39" s="61">
        <v>14475.21</v>
      </c>
      <c r="E39" s="55"/>
    </row>
    <row r="40" spans="1:5" s="78" customFormat="1" ht="12.75">
      <c r="A40" s="75"/>
      <c r="B40" s="76" t="s">
        <v>67</v>
      </c>
      <c r="C40" s="77" t="s">
        <v>68</v>
      </c>
      <c r="D40" s="64">
        <v>23200</v>
      </c>
      <c r="E40" s="75"/>
    </row>
    <row r="41" spans="1:5" s="78" customFormat="1" ht="12.75">
      <c r="A41" s="75"/>
      <c r="B41" s="76" t="s">
        <v>69</v>
      </c>
      <c r="C41" s="77" t="s">
        <v>68</v>
      </c>
      <c r="D41" s="64">
        <v>23200</v>
      </c>
      <c r="E41" s="75"/>
    </row>
    <row r="42" spans="1:5" s="78" customFormat="1" ht="12.75">
      <c r="A42" s="75"/>
      <c r="B42" s="79" t="s">
        <v>70</v>
      </c>
      <c r="C42" s="80" t="s">
        <v>71</v>
      </c>
      <c r="D42" s="70">
        <v>32160</v>
      </c>
      <c r="E42" s="75"/>
    </row>
    <row r="43" spans="1:5" s="78" customFormat="1" ht="12.75">
      <c r="A43" s="75"/>
      <c r="B43" s="81"/>
      <c r="C43" s="82"/>
      <c r="D43" s="83">
        <f>SUM(D5:D42)</f>
        <v>1216527.5800000003</v>
      </c>
      <c r="E43" s="75"/>
    </row>
    <row r="44" spans="1:5" s="78" customFormat="1" ht="12.75">
      <c r="A44" s="75"/>
      <c r="B44" s="81"/>
      <c r="C44" s="82"/>
      <c r="D44" s="83"/>
      <c r="E44" s="75"/>
    </row>
    <row r="45" spans="1:5" s="78" customFormat="1" ht="12.75">
      <c r="A45" s="75"/>
      <c r="B45" s="81"/>
      <c r="C45" s="82"/>
      <c r="D45" s="83"/>
      <c r="E45" s="75"/>
    </row>
    <row r="46" spans="1:5" s="78" customFormat="1" ht="12.75">
      <c r="A46" s="75"/>
      <c r="B46" s="81"/>
      <c r="C46" s="82"/>
      <c r="D46" s="83"/>
      <c r="E46" s="75"/>
    </row>
    <row r="47" spans="1:5" s="78" customFormat="1" ht="12.75">
      <c r="A47" s="75"/>
      <c r="B47" s="81"/>
      <c r="C47" s="82"/>
      <c r="D47" s="83"/>
      <c r="E47" s="75"/>
    </row>
    <row r="48" spans="1:5" s="78" customFormat="1" ht="12.75">
      <c r="A48" s="75"/>
      <c r="B48" s="81"/>
      <c r="C48" s="82"/>
      <c r="D48" s="83"/>
      <c r="E48" s="75"/>
    </row>
    <row r="49" spans="1:5" s="78" customFormat="1" ht="12.75">
      <c r="A49" s="75"/>
      <c r="B49" s="81"/>
      <c r="C49" s="82"/>
      <c r="D49" s="83"/>
      <c r="E49" s="75"/>
    </row>
    <row r="50" spans="1:5" s="78" customFormat="1" ht="12.75">
      <c r="A50" s="75"/>
      <c r="B50" s="81"/>
      <c r="C50" s="82"/>
      <c r="D50" s="83"/>
      <c r="E50" s="75"/>
    </row>
    <row r="51" spans="1:5" s="78" customFormat="1" ht="12.75">
      <c r="A51" s="75"/>
      <c r="B51" s="81"/>
      <c r="C51" s="82"/>
      <c r="D51" s="83"/>
      <c r="E51" s="75"/>
    </row>
    <row r="52" spans="1:5" s="78" customFormat="1" ht="12.75">
      <c r="A52" s="75"/>
      <c r="B52" s="81"/>
      <c r="C52" s="82"/>
      <c r="D52" s="83"/>
      <c r="E52" s="75"/>
    </row>
    <row r="53" spans="1:5" s="78" customFormat="1" ht="12.75">
      <c r="A53" s="75"/>
      <c r="B53" s="81"/>
      <c r="C53" s="82"/>
      <c r="D53" s="83"/>
      <c r="E53" s="75"/>
    </row>
    <row r="54" spans="1:5" s="78" customFormat="1" ht="12.75">
      <c r="A54" s="75"/>
      <c r="B54" s="81"/>
      <c r="C54" s="82"/>
      <c r="D54" s="83"/>
      <c r="E54" s="75"/>
    </row>
    <row r="55" spans="1:5" s="78" customFormat="1" ht="12.75">
      <c r="A55" s="75"/>
      <c r="B55" s="81"/>
      <c r="C55" s="82"/>
      <c r="D55" s="83"/>
      <c r="E55" s="75"/>
    </row>
    <row r="56" spans="2:4" s="47" customFormat="1" ht="12.75">
      <c r="B56" s="100" t="s">
        <v>87</v>
      </c>
      <c r="C56" s="100"/>
      <c r="D56" s="100"/>
    </row>
    <row r="57" spans="2:4" s="47" customFormat="1" ht="12.75">
      <c r="B57" s="84"/>
      <c r="C57" s="84"/>
      <c r="D57" s="84"/>
    </row>
    <row r="58" s="47" customFormat="1" ht="12.75">
      <c r="C58" s="85"/>
    </row>
    <row r="59" spans="1:4" s="47" customFormat="1" ht="13.5" thickBot="1">
      <c r="A59" s="32" t="s">
        <v>72</v>
      </c>
      <c r="B59" s="32" t="s">
        <v>73</v>
      </c>
      <c r="C59" s="33" t="s">
        <v>74</v>
      </c>
      <c r="D59" s="34" t="s">
        <v>2</v>
      </c>
    </row>
    <row r="60" spans="1:4" s="47" customFormat="1" ht="38.25">
      <c r="A60" s="35">
        <v>15</v>
      </c>
      <c r="B60" s="36" t="s">
        <v>75</v>
      </c>
      <c r="C60" s="37" t="s">
        <v>76</v>
      </c>
      <c r="D60" s="38">
        <f>D39+D31+D25+D26+D27+D28+D11+D6+D7+D8+D9+D33+D20+D16+D10</f>
        <v>227491.50000000003</v>
      </c>
    </row>
    <row r="61" spans="1:7" s="47" customFormat="1" ht="12.75">
      <c r="A61" s="35">
        <v>4</v>
      </c>
      <c r="B61" s="39" t="s">
        <v>77</v>
      </c>
      <c r="C61" s="37" t="s">
        <v>78</v>
      </c>
      <c r="D61" s="38">
        <f>D34+D32+D19+D13</f>
        <v>50465.56</v>
      </c>
      <c r="G61" s="78"/>
    </row>
    <row r="62" spans="1:4" s="47" customFormat="1" ht="25.5">
      <c r="A62" s="35">
        <v>7</v>
      </c>
      <c r="B62" s="86" t="s">
        <v>79</v>
      </c>
      <c r="C62" s="37" t="s">
        <v>80</v>
      </c>
      <c r="D62" s="38">
        <f>D38+D37+D29+D24+D22+D21+D17+D15+D14+D42</f>
        <v>287961.57</v>
      </c>
    </row>
    <row r="63" spans="1:4" s="47" customFormat="1" ht="12.75">
      <c r="A63" s="35">
        <v>4</v>
      </c>
      <c r="B63" s="87" t="s">
        <v>81</v>
      </c>
      <c r="C63" s="37" t="s">
        <v>82</v>
      </c>
      <c r="D63" s="38">
        <f>D41+D40+D35+D12</f>
        <v>227818.72999999998</v>
      </c>
    </row>
    <row r="64" spans="1:4" s="47" customFormat="1" ht="12.75">
      <c r="A64" s="35">
        <v>1</v>
      </c>
      <c r="B64" s="88" t="s">
        <v>83</v>
      </c>
      <c r="C64" s="37" t="s">
        <v>84</v>
      </c>
      <c r="D64" s="38">
        <f>D18</f>
        <v>42890.63</v>
      </c>
    </row>
    <row r="65" spans="1:4" s="47" customFormat="1" ht="13.5" thickBot="1">
      <c r="A65" s="40">
        <v>4</v>
      </c>
      <c r="B65" s="89" t="s">
        <v>85</v>
      </c>
      <c r="C65" s="42" t="s">
        <v>86</v>
      </c>
      <c r="D65" s="43">
        <f>D36+D30+D23+D5</f>
        <v>379899.59</v>
      </c>
    </row>
    <row r="66" spans="1:4" s="47" customFormat="1" ht="12.75">
      <c r="A66" s="44">
        <f>SUM(A60:A65)</f>
        <v>35</v>
      </c>
      <c r="B66" s="45"/>
      <c r="C66" s="46"/>
      <c r="D66" s="38">
        <f>SUM(D60:D65)</f>
        <v>1216527.58</v>
      </c>
    </row>
    <row r="67" spans="1:3" ht="12.75">
      <c r="A67" s="47"/>
      <c r="B67" s="45"/>
      <c r="C67" s="46"/>
    </row>
    <row r="68" spans="2:3" ht="12.75">
      <c r="B68" s="45"/>
      <c r="C68" s="46"/>
    </row>
    <row r="69" spans="2:3" ht="12.75">
      <c r="B69" s="45"/>
      <c r="C69" s="46"/>
    </row>
    <row r="70" spans="2:3" ht="12.75">
      <c r="B70" s="45"/>
      <c r="C70" s="46"/>
    </row>
    <row r="71" spans="2:3" ht="12.75">
      <c r="B71" s="45"/>
      <c r="C71" s="46"/>
    </row>
    <row r="72" spans="2:3" ht="12.75">
      <c r="B72" s="45"/>
      <c r="C72" s="46"/>
    </row>
    <row r="73" spans="2:3" ht="12.75">
      <c r="B73" s="45"/>
      <c r="C73" s="46"/>
    </row>
    <row r="74" spans="2:3" ht="12.75">
      <c r="B74" s="90"/>
      <c r="C74" s="91"/>
    </row>
  </sheetData>
  <mergeCells count="2">
    <mergeCell ref="B1:D1"/>
    <mergeCell ref="B56:D56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60" sqref="B60"/>
    </sheetView>
  </sheetViews>
  <sheetFormatPr defaultColWidth="11.421875" defaultRowHeight="12.75"/>
  <cols>
    <col min="1" max="1" width="12.28125" style="48" customWidth="1"/>
    <col min="2" max="2" width="31.140625" style="48" customWidth="1"/>
    <col min="3" max="3" width="54.00390625" style="92" customWidth="1"/>
    <col min="4" max="4" width="23.00390625" style="48" customWidth="1"/>
    <col min="5" max="5" width="5.8515625" style="48" customWidth="1"/>
    <col min="6" max="6" width="21.28125" style="48" bestFit="1" customWidth="1"/>
    <col min="7" max="7" width="37.57421875" style="48" customWidth="1"/>
    <col min="8" max="8" width="29.57421875" style="48" customWidth="1"/>
    <col min="9" max="16384" width="11.421875" style="48" customWidth="1"/>
  </cols>
  <sheetData>
    <row r="1" spans="1:4" s="47" customFormat="1" ht="12.75">
      <c r="A1" s="30"/>
      <c r="B1" s="100" t="s">
        <v>133</v>
      </c>
      <c r="C1" s="100"/>
      <c r="D1" s="100"/>
    </row>
    <row r="2" spans="1:4" s="51" customFormat="1" ht="12.75">
      <c r="A2" s="47"/>
      <c r="B2" s="49"/>
      <c r="C2" s="50"/>
      <c r="D2" s="49"/>
    </row>
    <row r="3" spans="2:4" s="51" customFormat="1" ht="12.75">
      <c r="B3" s="49"/>
      <c r="C3" s="50"/>
      <c r="D3" s="49"/>
    </row>
    <row r="4" spans="1:4" s="47" customFormat="1" ht="12.75">
      <c r="A4" s="51"/>
      <c r="B4" s="52" t="s">
        <v>0</v>
      </c>
      <c r="C4" s="53" t="s">
        <v>1</v>
      </c>
      <c r="D4" s="54" t="s">
        <v>2</v>
      </c>
    </row>
    <row r="5" spans="1:5" s="47" customFormat="1" ht="12.75">
      <c r="A5" s="55"/>
      <c r="B5" s="62" t="s">
        <v>139</v>
      </c>
      <c r="C5" s="63" t="s">
        <v>140</v>
      </c>
      <c r="D5" s="64">
        <v>64800</v>
      </c>
      <c r="E5" s="55"/>
    </row>
    <row r="6" spans="1:5" s="47" customFormat="1" ht="12.75">
      <c r="A6" s="55"/>
      <c r="B6" s="62" t="s">
        <v>141</v>
      </c>
      <c r="C6" s="63" t="s">
        <v>142</v>
      </c>
      <c r="D6" s="64">
        <v>99761</v>
      </c>
      <c r="E6" s="55"/>
    </row>
    <row r="7" spans="1:5" s="47" customFormat="1" ht="25.5">
      <c r="A7" s="55"/>
      <c r="B7" s="56" t="s">
        <v>143</v>
      </c>
      <c r="C7" s="57" t="s">
        <v>144</v>
      </c>
      <c r="D7" s="58">
        <v>16900</v>
      </c>
      <c r="E7" s="55"/>
    </row>
    <row r="8" spans="1:5" s="47" customFormat="1" ht="25.5">
      <c r="A8" s="55"/>
      <c r="B8" s="59" t="s">
        <v>157</v>
      </c>
      <c r="C8" s="60" t="s">
        <v>145</v>
      </c>
      <c r="D8" s="61">
        <v>155000</v>
      </c>
      <c r="E8" s="55"/>
    </row>
    <row r="9" spans="1:5" s="47" customFormat="1" ht="12.75">
      <c r="A9" s="55"/>
      <c r="B9" s="59" t="s">
        <v>146</v>
      </c>
      <c r="C9" s="60" t="s">
        <v>147</v>
      </c>
      <c r="D9" s="61">
        <v>9900</v>
      </c>
      <c r="E9" s="55"/>
    </row>
    <row r="10" spans="1:5" s="47" customFormat="1" ht="12.75">
      <c r="A10" s="55"/>
      <c r="B10" s="59" t="s">
        <v>148</v>
      </c>
      <c r="C10" s="60" t="s">
        <v>149</v>
      </c>
      <c r="D10" s="61">
        <v>128646</v>
      </c>
      <c r="E10" s="55"/>
    </row>
    <row r="11" spans="1:5" s="47" customFormat="1" ht="12.75">
      <c r="A11" s="55"/>
      <c r="B11" s="71" t="s">
        <v>150</v>
      </c>
      <c r="C11" s="72" t="s">
        <v>151</v>
      </c>
      <c r="D11" s="73">
        <v>132759</v>
      </c>
      <c r="E11" s="55"/>
    </row>
    <row r="12" spans="1:5" s="47" customFormat="1" ht="12.75">
      <c r="A12" s="55"/>
      <c r="B12" s="71" t="s">
        <v>152</v>
      </c>
      <c r="C12" s="72" t="s">
        <v>153</v>
      </c>
      <c r="D12" s="73">
        <v>201030</v>
      </c>
      <c r="E12" s="55"/>
    </row>
    <row r="13" spans="1:5" s="47" customFormat="1" ht="12.75">
      <c r="A13" s="55"/>
      <c r="B13" s="68" t="s">
        <v>154</v>
      </c>
      <c r="C13" s="69" t="s">
        <v>155</v>
      </c>
      <c r="D13" s="70">
        <v>28866</v>
      </c>
      <c r="E13" s="55"/>
    </row>
    <row r="14" spans="1:6" s="78" customFormat="1" ht="12.75">
      <c r="A14" s="75"/>
      <c r="B14" s="81"/>
      <c r="C14" s="82"/>
      <c r="D14" s="83">
        <f>SUM(D5:D13)</f>
        <v>837662</v>
      </c>
      <c r="E14" s="75"/>
      <c r="F14" s="47"/>
    </row>
    <row r="15" spans="1:6" s="78" customFormat="1" ht="12.75">
      <c r="A15" s="75"/>
      <c r="B15" s="81"/>
      <c r="C15" s="82"/>
      <c r="D15" s="83"/>
      <c r="E15" s="75"/>
      <c r="F15" s="47"/>
    </row>
    <row r="16" spans="1:6" s="78" customFormat="1" ht="12.75">
      <c r="A16" s="75"/>
      <c r="B16" s="81"/>
      <c r="C16" s="82"/>
      <c r="D16" s="83"/>
      <c r="E16" s="75"/>
      <c r="F16" s="47"/>
    </row>
    <row r="17" spans="1:6" s="78" customFormat="1" ht="12.75">
      <c r="A17" s="75"/>
      <c r="B17" s="81"/>
      <c r="C17" s="82"/>
      <c r="D17" s="83"/>
      <c r="E17" s="75"/>
      <c r="F17" s="47"/>
    </row>
    <row r="18" spans="1:6" s="78" customFormat="1" ht="12.75">
      <c r="A18" s="75"/>
      <c r="B18" s="81"/>
      <c r="C18" s="82"/>
      <c r="D18" s="83"/>
      <c r="E18" s="75"/>
      <c r="F18" s="47"/>
    </row>
    <row r="19" spans="1:6" s="78" customFormat="1" ht="12.75">
      <c r="A19" s="75"/>
      <c r="B19" s="81"/>
      <c r="C19" s="82"/>
      <c r="D19" s="83"/>
      <c r="E19" s="75"/>
      <c r="F19" s="47"/>
    </row>
    <row r="20" spans="1:6" s="78" customFormat="1" ht="12.75">
      <c r="A20" s="75"/>
      <c r="B20" s="81"/>
      <c r="C20" s="82"/>
      <c r="D20" s="83"/>
      <c r="E20" s="75"/>
      <c r="F20" s="47"/>
    </row>
    <row r="21" spans="2:4" s="47" customFormat="1" ht="12.75">
      <c r="B21" s="100" t="s">
        <v>133</v>
      </c>
      <c r="C21" s="100"/>
      <c r="D21" s="100"/>
    </row>
    <row r="22" spans="2:4" s="47" customFormat="1" ht="12.75">
      <c r="B22" s="84"/>
      <c r="C22" s="84"/>
      <c r="D22" s="84"/>
    </row>
    <row r="23" s="47" customFormat="1" ht="12.75">
      <c r="C23" s="85"/>
    </row>
    <row r="24" spans="1:4" s="47" customFormat="1" ht="13.5" thickBot="1">
      <c r="A24" s="32" t="s">
        <v>72</v>
      </c>
      <c r="B24" s="32" t="s">
        <v>73</v>
      </c>
      <c r="C24" s="33" t="s">
        <v>74</v>
      </c>
      <c r="D24" s="34" t="s">
        <v>2</v>
      </c>
    </row>
    <row r="25" spans="1:4" s="47" customFormat="1" ht="25.5">
      <c r="A25" s="35">
        <v>3</v>
      </c>
      <c r="B25" s="36" t="s">
        <v>75</v>
      </c>
      <c r="C25" s="37" t="s">
        <v>161</v>
      </c>
      <c r="D25" s="38">
        <v>293546</v>
      </c>
    </row>
    <row r="26" spans="1:4" s="47" customFormat="1" ht="12.75">
      <c r="A26" s="35">
        <v>1</v>
      </c>
      <c r="B26" s="86" t="s">
        <v>79</v>
      </c>
      <c r="C26" s="37" t="s">
        <v>160</v>
      </c>
      <c r="D26" s="38">
        <v>28866</v>
      </c>
    </row>
    <row r="27" spans="1:4" s="47" customFormat="1" ht="12.75">
      <c r="A27" s="35">
        <v>2</v>
      </c>
      <c r="B27" s="87" t="s">
        <v>81</v>
      </c>
      <c r="C27" s="37" t="s">
        <v>158</v>
      </c>
      <c r="D27" s="38">
        <v>164561</v>
      </c>
    </row>
    <row r="28" spans="1:4" s="47" customFormat="1" ht="12.75">
      <c r="A28" s="35">
        <v>2</v>
      </c>
      <c r="B28" s="88" t="s">
        <v>83</v>
      </c>
      <c r="C28" s="37" t="s">
        <v>159</v>
      </c>
      <c r="D28" s="38">
        <v>333789</v>
      </c>
    </row>
    <row r="29" spans="1:4" s="47" customFormat="1" ht="13.5" thickBot="1">
      <c r="A29" s="40">
        <v>1</v>
      </c>
      <c r="B29" s="89" t="s">
        <v>85</v>
      </c>
      <c r="C29" s="42" t="s">
        <v>190</v>
      </c>
      <c r="D29" s="43">
        <v>16900</v>
      </c>
    </row>
    <row r="30" spans="1:4" s="47" customFormat="1" ht="12.75">
      <c r="A30" s="44">
        <f>SUM(A25:A29)</f>
        <v>9</v>
      </c>
      <c r="B30" s="45"/>
      <c r="C30" s="46"/>
      <c r="D30" s="38">
        <f>SUM(D25:D29)</f>
        <v>837662</v>
      </c>
    </row>
    <row r="31" spans="1:3" ht="12.75">
      <c r="A31" s="47"/>
      <c r="B31" s="45"/>
      <c r="C31" s="46"/>
    </row>
    <row r="32" spans="2:3" ht="12.75">
      <c r="B32" s="45"/>
      <c r="C32" s="46"/>
    </row>
    <row r="33" spans="2:3" ht="12.75">
      <c r="B33" s="45"/>
      <c r="C33" s="46"/>
    </row>
    <row r="34" spans="2:3" ht="12.75">
      <c r="B34" s="45"/>
      <c r="C34" s="46"/>
    </row>
    <row r="35" spans="2:3" ht="12.75">
      <c r="B35" s="45"/>
      <c r="C35" s="46"/>
    </row>
    <row r="36" spans="2:3" ht="12.75">
      <c r="B36" s="45"/>
      <c r="C36" s="46"/>
    </row>
    <row r="37" spans="2:3" ht="12.75">
      <c r="B37" s="45"/>
      <c r="C37" s="46"/>
    </row>
    <row r="38" spans="2:3" ht="12.75">
      <c r="B38" s="90"/>
      <c r="C38" s="91"/>
    </row>
  </sheetData>
  <mergeCells count="2">
    <mergeCell ref="B1:D1"/>
    <mergeCell ref="B21:D21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60" sqref="B60"/>
    </sheetView>
  </sheetViews>
  <sheetFormatPr defaultColWidth="11.421875" defaultRowHeight="12.75"/>
  <cols>
    <col min="1" max="1" width="12.28125" style="48" customWidth="1"/>
    <col min="2" max="2" width="29.28125" style="48" customWidth="1"/>
    <col min="3" max="3" width="50.8515625" style="92" customWidth="1"/>
    <col min="4" max="4" width="20.7109375" style="48" customWidth="1"/>
    <col min="5" max="5" width="5.8515625" style="48" customWidth="1"/>
    <col min="6" max="6" width="21.28125" style="48" bestFit="1" customWidth="1"/>
    <col min="7" max="7" width="37.57421875" style="48" customWidth="1"/>
    <col min="8" max="8" width="29.57421875" style="48" customWidth="1"/>
    <col min="9" max="16384" width="11.421875" style="48" customWidth="1"/>
  </cols>
  <sheetData>
    <row r="1" spans="1:4" s="47" customFormat="1" ht="12.75">
      <c r="A1" s="30"/>
      <c r="B1" s="100" t="s">
        <v>156</v>
      </c>
      <c r="C1" s="100"/>
      <c r="D1" s="100"/>
    </row>
    <row r="2" spans="1:4" s="51" customFormat="1" ht="12.75">
      <c r="A2" s="47"/>
      <c r="B2" s="49"/>
      <c r="C2" s="50"/>
      <c r="D2" s="49"/>
    </row>
    <row r="3" spans="2:4" s="51" customFormat="1" ht="12.75">
      <c r="B3" s="49"/>
      <c r="C3" s="50"/>
      <c r="D3" s="49"/>
    </row>
    <row r="4" spans="1:4" s="47" customFormat="1" ht="12.75">
      <c r="A4" s="51"/>
      <c r="B4" s="52" t="s">
        <v>0</v>
      </c>
      <c r="C4" s="53" t="s">
        <v>1</v>
      </c>
      <c r="D4" s="54" t="s">
        <v>2</v>
      </c>
    </row>
    <row r="5" spans="1:5" s="47" customFormat="1" ht="25.5">
      <c r="A5" s="55"/>
      <c r="B5" s="56" t="s">
        <v>157</v>
      </c>
      <c r="C5" s="57" t="s">
        <v>162</v>
      </c>
      <c r="D5" s="58">
        <v>97880</v>
      </c>
      <c r="E5" s="55"/>
    </row>
    <row r="6" spans="1:5" s="47" customFormat="1" ht="12.75">
      <c r="A6" s="55"/>
      <c r="B6" s="71" t="s">
        <v>150</v>
      </c>
      <c r="C6" s="72" t="s">
        <v>163</v>
      </c>
      <c r="D6" s="73">
        <v>127495.14</v>
      </c>
      <c r="E6" s="55"/>
    </row>
    <row r="7" spans="2:6" s="51" customFormat="1" ht="12.75">
      <c r="B7" s="94" t="s">
        <v>157</v>
      </c>
      <c r="C7" s="95" t="s">
        <v>164</v>
      </c>
      <c r="D7" s="96">
        <v>136224.81</v>
      </c>
      <c r="F7" s="47"/>
    </row>
    <row r="8" spans="1:5" s="47" customFormat="1" ht="12.75">
      <c r="A8" s="55"/>
      <c r="B8" s="59" t="s">
        <v>165</v>
      </c>
      <c r="C8" s="60" t="s">
        <v>166</v>
      </c>
      <c r="D8" s="61">
        <v>4730</v>
      </c>
      <c r="E8" s="55"/>
    </row>
    <row r="9" spans="1:5" s="47" customFormat="1" ht="12.75">
      <c r="A9" s="55"/>
      <c r="B9" s="62" t="s">
        <v>167</v>
      </c>
      <c r="C9" s="63" t="s">
        <v>168</v>
      </c>
      <c r="D9" s="64">
        <v>92863.35</v>
      </c>
      <c r="E9" s="55"/>
    </row>
    <row r="10" spans="1:5" s="47" customFormat="1" ht="12.75">
      <c r="A10" s="55"/>
      <c r="B10" s="65" t="s">
        <v>139</v>
      </c>
      <c r="C10" s="66" t="s">
        <v>169</v>
      </c>
      <c r="D10" s="67">
        <v>56512.29</v>
      </c>
      <c r="E10" s="55"/>
    </row>
    <row r="11" spans="1:5" s="47" customFormat="1" ht="12.75">
      <c r="A11" s="55"/>
      <c r="B11" s="71" t="s">
        <v>170</v>
      </c>
      <c r="C11" s="72" t="s">
        <v>171</v>
      </c>
      <c r="D11" s="73">
        <v>8120</v>
      </c>
      <c r="E11" s="55"/>
    </row>
    <row r="12" spans="1:5" s="47" customFormat="1" ht="12.75">
      <c r="A12" s="55"/>
      <c r="B12" s="71" t="s">
        <v>172</v>
      </c>
      <c r="C12" s="72" t="s">
        <v>171</v>
      </c>
      <c r="D12" s="73">
        <v>4060</v>
      </c>
      <c r="E12" s="55"/>
    </row>
    <row r="13" spans="1:5" s="47" customFormat="1" ht="12.75">
      <c r="A13" s="55"/>
      <c r="B13" s="62" t="s">
        <v>173</v>
      </c>
      <c r="C13" s="63" t="s">
        <v>174</v>
      </c>
      <c r="D13" s="64">
        <v>167513.29</v>
      </c>
      <c r="E13" s="55"/>
    </row>
    <row r="14" spans="1:5" s="47" customFormat="1" ht="12.75">
      <c r="A14" s="55"/>
      <c r="B14" s="71" t="s">
        <v>152</v>
      </c>
      <c r="C14" s="72" t="s">
        <v>175</v>
      </c>
      <c r="D14" s="73">
        <v>167033.15</v>
      </c>
      <c r="E14" s="55"/>
    </row>
    <row r="15" spans="1:5" s="47" customFormat="1" ht="12.75">
      <c r="A15" s="55"/>
      <c r="B15" s="71" t="s">
        <v>157</v>
      </c>
      <c r="C15" s="72" t="s">
        <v>176</v>
      </c>
      <c r="D15" s="73">
        <v>42793.95</v>
      </c>
      <c r="E15" s="55"/>
    </row>
    <row r="16" spans="1:5" s="47" customFormat="1" ht="25.5">
      <c r="A16" s="55"/>
      <c r="B16" s="65" t="s">
        <v>177</v>
      </c>
      <c r="C16" s="66" t="s">
        <v>178</v>
      </c>
      <c r="D16" s="67">
        <v>226271.63</v>
      </c>
      <c r="E16" s="55"/>
    </row>
    <row r="17" spans="1:5" s="47" customFormat="1" ht="12.75">
      <c r="A17" s="55"/>
      <c r="B17" s="56" t="s">
        <v>35</v>
      </c>
      <c r="C17" s="57" t="s">
        <v>179</v>
      </c>
      <c r="D17" s="58">
        <v>21240</v>
      </c>
      <c r="E17" s="55"/>
    </row>
    <row r="18" spans="1:5" s="47" customFormat="1" ht="12.75">
      <c r="A18" s="55"/>
      <c r="B18" s="65" t="s">
        <v>124</v>
      </c>
      <c r="C18" s="66" t="s">
        <v>180</v>
      </c>
      <c r="D18" s="67">
        <v>3739.54</v>
      </c>
      <c r="E18" s="55"/>
    </row>
    <row r="19" spans="1:5" s="47" customFormat="1" ht="12.75">
      <c r="A19" s="55"/>
      <c r="B19" s="62" t="s">
        <v>181</v>
      </c>
      <c r="C19" s="63" t="s">
        <v>182</v>
      </c>
      <c r="D19" s="64">
        <v>41277</v>
      </c>
      <c r="E19" s="55"/>
    </row>
    <row r="20" spans="1:6" s="78" customFormat="1" ht="12.75">
      <c r="A20" s="75"/>
      <c r="B20" s="81"/>
      <c r="C20" s="82"/>
      <c r="D20" s="83">
        <f>SUM(D5:D19)</f>
        <v>1197754.1500000001</v>
      </c>
      <c r="E20" s="75"/>
      <c r="F20" s="47"/>
    </row>
    <row r="21" spans="1:6" s="78" customFormat="1" ht="12.75">
      <c r="A21" s="75"/>
      <c r="B21" s="81"/>
      <c r="C21" s="82"/>
      <c r="D21" s="83"/>
      <c r="E21" s="75"/>
      <c r="F21" s="47"/>
    </row>
    <row r="22" spans="1:6" s="78" customFormat="1" ht="12.75">
      <c r="A22" s="75"/>
      <c r="B22" s="81"/>
      <c r="C22" s="82"/>
      <c r="D22" s="83"/>
      <c r="E22" s="75"/>
      <c r="F22" s="47"/>
    </row>
    <row r="23" spans="2:4" s="47" customFormat="1" ht="12.75">
      <c r="B23" s="100" t="s">
        <v>156</v>
      </c>
      <c r="C23" s="100"/>
      <c r="D23" s="100"/>
    </row>
    <row r="24" spans="2:4" s="47" customFormat="1" ht="12.75">
      <c r="B24" s="84"/>
      <c r="C24" s="84"/>
      <c r="D24" s="84"/>
    </row>
    <row r="25" s="47" customFormat="1" ht="12.75">
      <c r="C25" s="85"/>
    </row>
    <row r="26" spans="1:4" s="47" customFormat="1" ht="13.5" thickBot="1">
      <c r="A26" s="32" t="s">
        <v>72</v>
      </c>
      <c r="B26" s="32" t="s">
        <v>73</v>
      </c>
      <c r="C26" s="33" t="s">
        <v>74</v>
      </c>
      <c r="D26" s="34" t="s">
        <v>2</v>
      </c>
    </row>
    <row r="27" spans="1:4" s="47" customFormat="1" ht="25.5">
      <c r="A27" s="35">
        <v>1</v>
      </c>
      <c r="B27" s="36" t="s">
        <v>75</v>
      </c>
      <c r="C27" s="37" t="s">
        <v>183</v>
      </c>
      <c r="D27" s="38">
        <v>4730</v>
      </c>
    </row>
    <row r="28" spans="1:7" s="47" customFormat="1" ht="12.75">
      <c r="A28" s="35">
        <v>3</v>
      </c>
      <c r="B28" s="39" t="s">
        <v>77</v>
      </c>
      <c r="C28" s="37" t="s">
        <v>188</v>
      </c>
      <c r="D28" s="38">
        <v>286523.46</v>
      </c>
      <c r="G28" s="78"/>
    </row>
    <row r="29" spans="1:6" s="47" customFormat="1" ht="12.75">
      <c r="A29" s="35">
        <v>1</v>
      </c>
      <c r="B29" s="45" t="s">
        <v>185</v>
      </c>
      <c r="C29" s="37" t="s">
        <v>186</v>
      </c>
      <c r="D29" s="97">
        <v>136224.81</v>
      </c>
      <c r="F29" s="93"/>
    </row>
    <row r="30" spans="1:4" s="47" customFormat="1" ht="12.75">
      <c r="A30" s="35">
        <v>3</v>
      </c>
      <c r="B30" s="87" t="s">
        <v>81</v>
      </c>
      <c r="C30" s="37" t="s">
        <v>189</v>
      </c>
      <c r="D30" s="98">
        <v>301653.64</v>
      </c>
    </row>
    <row r="31" spans="1:4" s="47" customFormat="1" ht="12.75">
      <c r="A31" s="35">
        <v>5</v>
      </c>
      <c r="B31" s="88" t="s">
        <v>83</v>
      </c>
      <c r="C31" s="37" t="s">
        <v>187</v>
      </c>
      <c r="D31" s="38">
        <v>349502.24</v>
      </c>
    </row>
    <row r="32" spans="1:4" s="47" customFormat="1" ht="13.5" thickBot="1">
      <c r="A32" s="40">
        <v>2</v>
      </c>
      <c r="B32" s="89" t="s">
        <v>85</v>
      </c>
      <c r="C32" s="42" t="s">
        <v>184</v>
      </c>
      <c r="D32" s="43">
        <v>119120</v>
      </c>
    </row>
    <row r="33" spans="1:4" s="47" customFormat="1" ht="12.75">
      <c r="A33" s="44">
        <f>SUM(A27:A32)</f>
        <v>15</v>
      </c>
      <c r="B33" s="45"/>
      <c r="C33" s="46"/>
      <c r="D33" s="38">
        <f>SUM(D27:D32)</f>
        <v>1197754.15</v>
      </c>
    </row>
    <row r="34" spans="1:3" ht="12.75">
      <c r="A34" s="47"/>
      <c r="B34" s="45"/>
      <c r="C34" s="46"/>
    </row>
    <row r="35" spans="2:3" ht="12.75">
      <c r="B35" s="45"/>
      <c r="C35" s="46"/>
    </row>
    <row r="36" spans="2:3" ht="12.75">
      <c r="B36" s="45"/>
      <c r="C36" s="46"/>
    </row>
    <row r="37" spans="2:3" ht="12.75">
      <c r="B37" s="45"/>
      <c r="C37" s="46"/>
    </row>
    <row r="38" spans="2:3" ht="12.75">
      <c r="B38" s="45"/>
      <c r="C38" s="46"/>
    </row>
    <row r="39" spans="2:3" ht="12.75">
      <c r="B39" s="45"/>
      <c r="C39" s="46"/>
    </row>
    <row r="40" spans="2:3" ht="12.75">
      <c r="B40" s="45"/>
      <c r="C40" s="46"/>
    </row>
    <row r="41" spans="2:3" ht="12.75">
      <c r="B41" s="90"/>
      <c r="C41" s="91"/>
    </row>
  </sheetData>
  <mergeCells count="2">
    <mergeCell ref="B1:D1"/>
    <mergeCell ref="B23:D23"/>
  </mergeCells>
  <printOptions horizontalCentered="1"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X037752</dc:creator>
  <cp:keywords/>
  <dc:description/>
  <cp:lastModifiedBy>n022995</cp:lastModifiedBy>
  <cp:lastPrinted>2010-05-31T09:42:41Z</cp:lastPrinted>
  <dcterms:created xsi:type="dcterms:W3CDTF">2008-11-18T07:09:06Z</dcterms:created>
  <dcterms:modified xsi:type="dcterms:W3CDTF">2010-05-31T09:42:50Z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