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Datos por Departamentos y OOAA" sheetId="1" r:id="rId1"/>
    <sheet name="Datos por Departamentos" sheetId="2" r:id="rId2"/>
  </sheets>
  <definedNames/>
  <calcPr fullCalcOnLoad="1"/>
</workbook>
</file>

<file path=xl/sharedStrings.xml><?xml version="1.0" encoding="utf-8"?>
<sst xmlns="http://schemas.openxmlformats.org/spreadsheetml/2006/main" count="39" uniqueCount="29">
  <si>
    <t>DEPARTAMENTO</t>
  </si>
  <si>
    <t>TOTAL DE EMPLEADOS EN PLANTILLA</t>
  </si>
  <si>
    <t>EMPLEADOS DE SERVICIOS MÍNIMOS</t>
  </si>
  <si>
    <t>PORCENTAJE DE EMPLEADOS DE SERVICIOS MÍNIMOS</t>
  </si>
  <si>
    <t>TOTAL EMPLEADOS EN PLANTILLA DESCONTADOS LOS EMPLEADOS DE SERVICIOS MINIMOS</t>
  </si>
  <si>
    <t>NÚMERO DE EMPLEADOS EN HUELGA</t>
  </si>
  <si>
    <t>PORCENTAJE DE EMPLEADOS EN HUELGA SOBRE TOTAL DE EMPLEADOS DESCONTADOS LOS EMPLEADOS DE SERVICIOS MÍNIMOS</t>
  </si>
  <si>
    <t>TURNOS DE TARDE Y NOCHE</t>
  </si>
  <si>
    <t>Departamento</t>
  </si>
  <si>
    <t>Agencia Navarra de Emergencias</t>
  </si>
  <si>
    <t>Hacienda Tributaria de Navarra</t>
  </si>
  <si>
    <t xml:space="preserve">Educación </t>
  </si>
  <si>
    <t>Instituto Navarro del Vascuence- Euskarabidea</t>
  </si>
  <si>
    <t xml:space="preserve">Salud </t>
  </si>
  <si>
    <t>Servicio Navarro de Salud-Osasunbidea</t>
  </si>
  <si>
    <t xml:space="preserve">Agencia Navarra para la Dependencia </t>
  </si>
  <si>
    <t>Servicio Navarro de Empleo</t>
  </si>
  <si>
    <t>TOTAL</t>
  </si>
  <si>
    <t>Cultura, Turismo y Relaciones Institucionales</t>
  </si>
  <si>
    <t>TOTAL DE EMPLEADOS</t>
  </si>
  <si>
    <t>EMPLEADOS EN PLANTILLA DESCONTADOS LOS EMPLEADOS DE SERVICIOS MINIMOS</t>
  </si>
  <si>
    <t>Presidencia, Justicia e Interior (Excluida Policía Foral)</t>
  </si>
  <si>
    <t>Economía, Hacienda, Industria y Empleo</t>
  </si>
  <si>
    <t>Fomento</t>
  </si>
  <si>
    <t>Instituto Navarro de Salud Pública y Laboral</t>
  </si>
  <si>
    <t>Políticas Sociales</t>
  </si>
  <si>
    <t>Instituto Navarro para la Familia e Igualdad</t>
  </si>
  <si>
    <t>Instituto Navarro de Deporte y Juventud</t>
  </si>
  <si>
    <t>Desarrollo Rural, Medio Ambiente y Administración Local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</si>
</sst>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indent="2"/>
    </xf>
    <xf numFmtId="10" fontId="2" fillId="0" borderId="1" xfId="0" applyNumberFormat="1" applyFont="1" applyBorder="1" applyAlignment="1">
      <alignment horizontal="right" vertical="center" indent="2"/>
    </xf>
    <xf numFmtId="3" fontId="2" fillId="0" borderId="0" xfId="0" applyNumberFormat="1" applyFont="1" applyAlignment="1">
      <alignment horizontal="right" vertical="center" indent="2"/>
    </xf>
    <xf numFmtId="10" fontId="2" fillId="0" borderId="0" xfId="0" applyNumberFormat="1" applyFont="1" applyAlignment="1">
      <alignment horizontal="right" vertical="center" indent="2"/>
    </xf>
    <xf numFmtId="0" fontId="2" fillId="0" borderId="0" xfId="0" applyFont="1" applyBorder="1" applyAlignment="1">
      <alignment/>
    </xf>
    <xf numFmtId="3" fontId="2" fillId="0" borderId="1" xfId="0" applyNumberFormat="1" applyFont="1" applyFill="1" applyBorder="1" applyAlignment="1">
      <alignment horizontal="right" vertical="center" indent="2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10" fontId="2" fillId="0" borderId="1" xfId="0" applyNumberFormat="1" applyFont="1" applyBorder="1" applyAlignment="1">
      <alignment horizontal="right" vertical="center" indent="5"/>
    </xf>
    <xf numFmtId="10" fontId="2" fillId="0" borderId="0" xfId="0" applyNumberFormat="1" applyFont="1" applyAlignment="1">
      <alignment horizontal="right" vertical="center" indent="5"/>
    </xf>
    <xf numFmtId="3" fontId="2" fillId="0" borderId="1" xfId="0" applyNumberFormat="1" applyFont="1" applyBorder="1" applyAlignment="1">
      <alignment horizontal="right" vertical="center" indent="5"/>
    </xf>
    <xf numFmtId="3" fontId="2" fillId="0" borderId="0" xfId="0" applyNumberFormat="1" applyFont="1" applyAlignment="1">
      <alignment horizontal="right" vertical="center" indent="5"/>
    </xf>
    <xf numFmtId="3" fontId="2" fillId="0" borderId="1" xfId="0" applyNumberFormat="1" applyFont="1" applyBorder="1" applyAlignment="1">
      <alignment horizontal="right" vertical="center" indent="3"/>
    </xf>
    <xf numFmtId="3" fontId="2" fillId="0" borderId="0" xfId="0" applyNumberFormat="1" applyFont="1" applyAlignment="1">
      <alignment horizontal="right" vertical="center" indent="3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right" vertical="center" indent="2"/>
    </xf>
    <xf numFmtId="10" fontId="4" fillId="0" borderId="1" xfId="0" applyNumberFormat="1" applyFont="1" applyBorder="1" applyAlignment="1">
      <alignment horizontal="right" vertical="center" indent="2"/>
    </xf>
    <xf numFmtId="3" fontId="4" fillId="0" borderId="0" xfId="0" applyNumberFormat="1" applyFont="1" applyAlignment="1">
      <alignment horizontal="right" vertical="center" indent="2"/>
    </xf>
    <xf numFmtId="10" fontId="4" fillId="0" borderId="0" xfId="0" applyNumberFormat="1" applyFont="1" applyAlignment="1">
      <alignment horizontal="right" vertical="center" indent="2"/>
    </xf>
    <xf numFmtId="3" fontId="4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10" fontId="2" fillId="0" borderId="1" xfId="0" applyNumberFormat="1" applyFont="1" applyFill="1" applyBorder="1" applyAlignment="1">
      <alignment horizontal="right" vertical="center" indent="2"/>
    </xf>
    <xf numFmtId="3" fontId="2" fillId="0" borderId="1" xfId="0" applyNumberFormat="1" applyFont="1" applyFill="1" applyBorder="1" applyAlignment="1">
      <alignment horizontal="right" vertical="center" indent="5"/>
    </xf>
    <xf numFmtId="3" fontId="2" fillId="0" borderId="1" xfId="0" applyNumberFormat="1" applyFont="1" applyFill="1" applyBorder="1" applyAlignment="1">
      <alignment horizontal="right" vertical="center" indent="3"/>
    </xf>
    <xf numFmtId="10" fontId="2" fillId="0" borderId="1" xfId="0" applyNumberFormat="1" applyFont="1" applyFill="1" applyBorder="1" applyAlignment="1">
      <alignment horizontal="right" vertical="center" indent="5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 vertical="center" indent="2"/>
    </xf>
    <xf numFmtId="10" fontId="2" fillId="0" borderId="0" xfId="0" applyNumberFormat="1" applyFont="1" applyFill="1" applyAlignment="1">
      <alignment horizontal="right" vertical="center" indent="2"/>
    </xf>
    <xf numFmtId="3" fontId="2" fillId="0" borderId="0" xfId="0" applyNumberFormat="1" applyFont="1" applyFill="1" applyAlignment="1">
      <alignment horizontal="right" vertical="center" indent="5"/>
    </xf>
    <xf numFmtId="3" fontId="2" fillId="0" borderId="0" xfId="0" applyNumberFormat="1" applyFont="1" applyFill="1" applyAlignment="1">
      <alignment horizontal="right" vertical="center" indent="3"/>
    </xf>
    <xf numFmtId="0" fontId="0" fillId="0" borderId="2" xfId="0" applyFill="1" applyBorder="1" applyAlignment="1">
      <alignment/>
    </xf>
    <xf numFmtId="10" fontId="2" fillId="0" borderId="0" xfId="0" applyNumberFormat="1" applyFont="1" applyFill="1" applyAlignment="1">
      <alignment horizontal="right" vertical="center" indent="5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K34" sqref="K34"/>
    </sheetView>
  </sheetViews>
  <sheetFormatPr defaultColWidth="11.421875" defaultRowHeight="12.75"/>
  <cols>
    <col min="1" max="1" width="11.421875" style="8" customWidth="1"/>
    <col min="2" max="2" width="38.7109375" style="8" customWidth="1"/>
    <col min="3" max="6" width="11.421875" style="8" hidden="1" customWidth="1"/>
    <col min="7" max="7" width="10.140625" style="9" customWidth="1"/>
    <col min="8" max="8" width="10.28125" style="9" customWidth="1"/>
    <col min="9" max="9" width="13.00390625" style="10" customWidth="1"/>
    <col min="10" max="10" width="21.28125" style="7" customWidth="1"/>
    <col min="11" max="11" width="12.7109375" style="9" customWidth="1"/>
    <col min="12" max="12" width="25.140625" style="10" customWidth="1"/>
    <col min="13" max="13" width="11.421875" style="8" hidden="1" customWidth="1"/>
    <col min="14" max="16384" width="11.421875" style="8" customWidth="1"/>
  </cols>
  <sheetData>
    <row r="2" spans="1:20" s="7" customFormat="1" ht="53.25" customHeight="1">
      <c r="A2" s="62" t="s">
        <v>0</v>
      </c>
      <c r="B2" s="63"/>
      <c r="C2" s="1"/>
      <c r="D2" s="1"/>
      <c r="E2" s="1"/>
      <c r="F2" s="1"/>
      <c r="G2" s="2" t="s">
        <v>1</v>
      </c>
      <c r="H2" s="2" t="s">
        <v>2</v>
      </c>
      <c r="I2" s="3" t="s">
        <v>3</v>
      </c>
      <c r="J2" s="4" t="s">
        <v>4</v>
      </c>
      <c r="K2" s="5" t="s">
        <v>5</v>
      </c>
      <c r="L2" s="6" t="s">
        <v>6</v>
      </c>
      <c r="M2" s="1" t="s">
        <v>7</v>
      </c>
      <c r="N2" s="1"/>
      <c r="O2" s="1"/>
      <c r="P2" s="1"/>
      <c r="Q2" s="1"/>
      <c r="R2" s="1"/>
      <c r="S2" s="1"/>
      <c r="T2" s="1"/>
    </row>
    <row r="3" ht="9.75" customHeight="1"/>
    <row r="4" spans="1:13" s="43" customFormat="1" ht="11.25">
      <c r="A4" s="40" t="s">
        <v>21</v>
      </c>
      <c r="B4" s="41"/>
      <c r="C4" s="69"/>
      <c r="D4" s="70"/>
      <c r="G4" s="17">
        <f>SUM(G5:G6)</f>
        <v>1553</v>
      </c>
      <c r="H4" s="17">
        <f>SUM(H5:H6)</f>
        <v>114</v>
      </c>
      <c r="I4" s="44">
        <f>H4/G4</f>
        <v>0.07340631036703155</v>
      </c>
      <c r="J4" s="45">
        <f>SUM(J5:J6)</f>
        <v>1439</v>
      </c>
      <c r="K4" s="46">
        <f>SUM(K5:K6)</f>
        <v>149</v>
      </c>
      <c r="L4" s="47">
        <f>K4/J4</f>
        <v>0.103544127866574</v>
      </c>
      <c r="M4" s="43">
        <v>0</v>
      </c>
    </row>
    <row r="5" spans="1:13" s="43" customFormat="1" ht="12.75">
      <c r="A5" s="64" t="s">
        <v>8</v>
      </c>
      <c r="B5" s="65"/>
      <c r="C5" s="49"/>
      <c r="D5" s="49"/>
      <c r="G5" s="17">
        <v>1047</v>
      </c>
      <c r="H5" s="17">
        <v>40</v>
      </c>
      <c r="I5" s="44">
        <f>H5/G5</f>
        <v>0.038204393505253106</v>
      </c>
      <c r="J5" s="45">
        <f>G5-H5</f>
        <v>1007</v>
      </c>
      <c r="K5" s="46">
        <v>145</v>
      </c>
      <c r="L5" s="47">
        <f>K5/J5</f>
        <v>0.14399205561072492</v>
      </c>
      <c r="M5" s="43">
        <v>0</v>
      </c>
    </row>
    <row r="6" spans="1:13" s="43" customFormat="1" ht="11.25">
      <c r="A6" s="41" t="s">
        <v>9</v>
      </c>
      <c r="B6" s="41"/>
      <c r="G6" s="17">
        <v>506</v>
      </c>
      <c r="H6" s="17">
        <v>74</v>
      </c>
      <c r="I6" s="44">
        <f>H6/G6</f>
        <v>0.14624505928853754</v>
      </c>
      <c r="J6" s="45">
        <f>G6-H6</f>
        <v>432</v>
      </c>
      <c r="K6" s="46">
        <v>4</v>
      </c>
      <c r="L6" s="47">
        <f>K6/J6</f>
        <v>0.009259259259259259</v>
      </c>
      <c r="M6" s="43">
        <v>0</v>
      </c>
    </row>
    <row r="7" spans="7:12" s="43" customFormat="1" ht="9.75" customHeight="1">
      <c r="G7" s="50"/>
      <c r="H7" s="50"/>
      <c r="I7" s="51"/>
      <c r="J7" s="52"/>
      <c r="K7" s="53"/>
      <c r="L7" s="51"/>
    </row>
    <row r="8" spans="1:12" s="43" customFormat="1" ht="11.25">
      <c r="A8" s="40" t="s">
        <v>22</v>
      </c>
      <c r="B8" s="41"/>
      <c r="G8" s="17">
        <f>SUM(G9:G11)</f>
        <v>746</v>
      </c>
      <c r="H8" s="17">
        <f>SUM(H9:H11)</f>
        <v>3</v>
      </c>
      <c r="I8" s="44">
        <f>H8/G8</f>
        <v>0.004021447721179625</v>
      </c>
      <c r="J8" s="45">
        <f>SUM(J9:J11)</f>
        <v>743</v>
      </c>
      <c r="K8" s="46">
        <f>SUM(K9:K11)</f>
        <v>66</v>
      </c>
      <c r="L8" s="47">
        <f>K8/J8</f>
        <v>0.08882907133243607</v>
      </c>
    </row>
    <row r="9" spans="1:12" s="43" customFormat="1" ht="12.75">
      <c r="A9" s="64" t="s">
        <v>8</v>
      </c>
      <c r="B9" s="65"/>
      <c r="G9" s="17">
        <v>253</v>
      </c>
      <c r="H9" s="17">
        <v>0</v>
      </c>
      <c r="I9" s="44">
        <f>H9/G9</f>
        <v>0</v>
      </c>
      <c r="J9" s="45">
        <f>G9-H9</f>
        <v>253</v>
      </c>
      <c r="K9" s="46">
        <v>23</v>
      </c>
      <c r="L9" s="47">
        <f>K9/J9</f>
        <v>0.09090909090909091</v>
      </c>
    </row>
    <row r="10" spans="1:12" s="43" customFormat="1" ht="12.75">
      <c r="A10" s="41" t="s">
        <v>16</v>
      </c>
      <c r="B10" s="54"/>
      <c r="G10" s="17">
        <v>205</v>
      </c>
      <c r="H10" s="17">
        <v>0</v>
      </c>
      <c r="I10" s="44">
        <f>H10/G10</f>
        <v>0</v>
      </c>
      <c r="J10" s="45">
        <f>G10-H10</f>
        <v>205</v>
      </c>
      <c r="K10" s="46">
        <v>18</v>
      </c>
      <c r="L10" s="47">
        <f>K10/J10</f>
        <v>0.08780487804878048</v>
      </c>
    </row>
    <row r="11" spans="1:12" s="43" customFormat="1" ht="11.25">
      <c r="A11" s="41" t="s">
        <v>10</v>
      </c>
      <c r="B11" s="41"/>
      <c r="G11" s="17">
        <v>288</v>
      </c>
      <c r="H11" s="17">
        <v>3</v>
      </c>
      <c r="I11" s="44">
        <f>H11/G11</f>
        <v>0.010416666666666666</v>
      </c>
      <c r="J11" s="45">
        <f>G11-H11</f>
        <v>285</v>
      </c>
      <c r="K11" s="46">
        <v>25</v>
      </c>
      <c r="L11" s="47">
        <f>K11/J11</f>
        <v>0.08771929824561403</v>
      </c>
    </row>
    <row r="12" spans="7:12" s="43" customFormat="1" ht="9.75" customHeight="1">
      <c r="G12" s="50"/>
      <c r="H12" s="50"/>
      <c r="I12" s="51"/>
      <c r="J12" s="52"/>
      <c r="K12" s="53"/>
      <c r="L12" s="55"/>
    </row>
    <row r="13" spans="1:12" s="43" customFormat="1" ht="11.25">
      <c r="A13" s="40" t="s">
        <v>23</v>
      </c>
      <c r="B13" s="41"/>
      <c r="G13" s="17">
        <v>250</v>
      </c>
      <c r="H13" s="17">
        <v>0</v>
      </c>
      <c r="I13" s="44">
        <f>H13/G13</f>
        <v>0</v>
      </c>
      <c r="J13" s="45">
        <f>G13-H13</f>
        <v>250</v>
      </c>
      <c r="K13" s="46">
        <v>20</v>
      </c>
      <c r="L13" s="47">
        <f>K13/J13</f>
        <v>0.08</v>
      </c>
    </row>
    <row r="14" spans="7:12" s="43" customFormat="1" ht="9.75" customHeight="1">
      <c r="G14" s="50"/>
      <c r="H14" s="50"/>
      <c r="I14" s="51"/>
      <c r="J14" s="52"/>
      <c r="K14" s="53"/>
      <c r="L14" s="55"/>
    </row>
    <row r="15" spans="1:12" s="43" customFormat="1" ht="12.75" customHeight="1">
      <c r="A15" s="71" t="s">
        <v>11</v>
      </c>
      <c r="B15" s="72"/>
      <c r="C15" s="66"/>
      <c r="D15" s="67"/>
      <c r="E15" s="67"/>
      <c r="F15" s="68"/>
      <c r="G15" s="17">
        <f>SUM(G16:G17)</f>
        <v>8610</v>
      </c>
      <c r="H15" s="17">
        <f>SUM(H16:H17)</f>
        <v>1509</v>
      </c>
      <c r="I15" s="44">
        <f>H15/G15</f>
        <v>0.17526132404181186</v>
      </c>
      <c r="J15" s="45">
        <f>SUM(J16:J17)</f>
        <v>7101</v>
      </c>
      <c r="K15" s="46">
        <f>SUM(K16:K17)</f>
        <v>1125</v>
      </c>
      <c r="L15" s="47">
        <f>K15/J15</f>
        <v>0.15842839036755388</v>
      </c>
    </row>
    <row r="16" spans="1:12" s="43" customFormat="1" ht="12.75" customHeight="1">
      <c r="A16" s="48" t="s">
        <v>8</v>
      </c>
      <c r="B16" s="42"/>
      <c r="C16" s="56"/>
      <c r="D16" s="57"/>
      <c r="E16" s="57"/>
      <c r="F16" s="57"/>
      <c r="G16" s="17">
        <v>8575</v>
      </c>
      <c r="H16" s="17">
        <v>1509</v>
      </c>
      <c r="I16" s="44">
        <f>H16/G16</f>
        <v>0.17597667638483966</v>
      </c>
      <c r="J16" s="45">
        <f>G16-H16</f>
        <v>7066</v>
      </c>
      <c r="K16" s="46">
        <v>1122</v>
      </c>
      <c r="L16" s="47">
        <f>K16/J16</f>
        <v>0.1587885649589584</v>
      </c>
    </row>
    <row r="17" spans="1:13" s="43" customFormat="1" ht="12.75" customHeight="1">
      <c r="A17" s="58" t="s">
        <v>12</v>
      </c>
      <c r="B17" s="59"/>
      <c r="C17" s="56"/>
      <c r="D17" s="57"/>
      <c r="E17" s="57"/>
      <c r="F17" s="57"/>
      <c r="G17" s="17">
        <v>35</v>
      </c>
      <c r="H17" s="17">
        <v>0</v>
      </c>
      <c r="I17" s="44">
        <f>H17/G17</f>
        <v>0</v>
      </c>
      <c r="J17" s="45">
        <f>G17-H17</f>
        <v>35</v>
      </c>
      <c r="K17" s="46">
        <v>3</v>
      </c>
      <c r="L17" s="47">
        <f>K17/J17</f>
        <v>0.08571428571428572</v>
      </c>
      <c r="M17" s="43">
        <v>1</v>
      </c>
    </row>
    <row r="18" spans="7:12" s="43" customFormat="1" ht="9.75" customHeight="1">
      <c r="G18" s="50"/>
      <c r="H18" s="50"/>
      <c r="I18" s="51"/>
      <c r="J18" s="52"/>
      <c r="K18" s="53"/>
      <c r="L18" s="55"/>
    </row>
    <row r="19" spans="1:13" s="43" customFormat="1" ht="11.25">
      <c r="A19" s="40" t="s">
        <v>18</v>
      </c>
      <c r="B19" s="41"/>
      <c r="G19" s="17">
        <v>375</v>
      </c>
      <c r="H19" s="17">
        <v>0</v>
      </c>
      <c r="I19" s="44">
        <f>H19/G19</f>
        <v>0</v>
      </c>
      <c r="J19" s="45">
        <f>G19-H19</f>
        <v>375</v>
      </c>
      <c r="K19" s="46">
        <v>48</v>
      </c>
      <c r="L19" s="47">
        <f>K19/J19</f>
        <v>0.128</v>
      </c>
      <c r="M19" s="43">
        <v>1</v>
      </c>
    </row>
    <row r="20" spans="7:12" s="43" customFormat="1" ht="9.75" customHeight="1">
      <c r="G20" s="50"/>
      <c r="H20" s="50"/>
      <c r="I20" s="51"/>
      <c r="J20" s="52"/>
      <c r="K20" s="53"/>
      <c r="L20" s="55"/>
    </row>
    <row r="21" spans="1:13" s="43" customFormat="1" ht="11.25">
      <c r="A21" s="73" t="s">
        <v>13</v>
      </c>
      <c r="B21" s="70"/>
      <c r="G21" s="17">
        <f>SUM(G22:G24)</f>
        <v>10258</v>
      </c>
      <c r="H21" s="17">
        <f>SUM(H22:H24)</f>
        <v>4060</v>
      </c>
      <c r="I21" s="44">
        <f>H21/G21</f>
        <v>0.39578865275882236</v>
      </c>
      <c r="J21" s="45">
        <f>SUM(J22:J24)</f>
        <v>6198</v>
      </c>
      <c r="K21" s="46">
        <f>SUM(K22:K24)</f>
        <v>324</v>
      </c>
      <c r="L21" s="47">
        <f>K21/J21</f>
        <v>0.05227492739593417</v>
      </c>
      <c r="M21" s="43">
        <v>16</v>
      </c>
    </row>
    <row r="22" spans="1:13" s="43" customFormat="1" ht="11.25">
      <c r="A22" s="48" t="s">
        <v>8</v>
      </c>
      <c r="B22" s="42"/>
      <c r="G22" s="17">
        <v>68</v>
      </c>
      <c r="H22" s="17">
        <v>0</v>
      </c>
      <c r="I22" s="44">
        <f>H22/G22</f>
        <v>0</v>
      </c>
      <c r="J22" s="45">
        <f>G22-H22</f>
        <v>68</v>
      </c>
      <c r="K22" s="46">
        <v>8</v>
      </c>
      <c r="L22" s="47">
        <f>K22/J22</f>
        <v>0.11764705882352941</v>
      </c>
      <c r="M22" s="43">
        <v>0</v>
      </c>
    </row>
    <row r="23" spans="1:13" s="43" customFormat="1" ht="11.25">
      <c r="A23" s="48" t="s">
        <v>14</v>
      </c>
      <c r="B23" s="60"/>
      <c r="G23" s="17">
        <v>9933</v>
      </c>
      <c r="H23" s="17">
        <v>4040</v>
      </c>
      <c r="I23" s="44">
        <f>H23/G23</f>
        <v>0.4067250578878486</v>
      </c>
      <c r="J23" s="45">
        <f>G23-H23</f>
        <v>5893</v>
      </c>
      <c r="K23" s="46">
        <v>288</v>
      </c>
      <c r="L23" s="47">
        <f>K23/J23</f>
        <v>0.04887154250806041</v>
      </c>
      <c r="M23" s="43">
        <v>16</v>
      </c>
    </row>
    <row r="24" spans="1:13" s="43" customFormat="1" ht="11.25">
      <c r="A24" s="41" t="s">
        <v>24</v>
      </c>
      <c r="B24" s="41"/>
      <c r="G24" s="17">
        <v>257</v>
      </c>
      <c r="H24" s="17">
        <v>20</v>
      </c>
      <c r="I24" s="44">
        <f>H24/G24</f>
        <v>0.07782101167315175</v>
      </c>
      <c r="J24" s="45">
        <f>G24-H24</f>
        <v>237</v>
      </c>
      <c r="K24" s="46">
        <v>28</v>
      </c>
      <c r="L24" s="47">
        <f>K24/J24</f>
        <v>0.11814345991561181</v>
      </c>
      <c r="M24" s="43">
        <v>0</v>
      </c>
    </row>
    <row r="25" spans="1:12" s="43" customFormat="1" ht="9.75" customHeight="1">
      <c r="A25" s="61"/>
      <c r="B25" s="61"/>
      <c r="G25" s="50"/>
      <c r="H25" s="50"/>
      <c r="I25" s="51"/>
      <c r="J25" s="52"/>
      <c r="K25" s="53"/>
      <c r="L25" s="55"/>
    </row>
    <row r="26" spans="1:12" s="43" customFormat="1" ht="11.25">
      <c r="A26" s="40" t="s">
        <v>25</v>
      </c>
      <c r="B26" s="41"/>
      <c r="G26" s="17">
        <f>SUM(G27:G30)</f>
        <v>846</v>
      </c>
      <c r="H26" s="17">
        <f>SUM(H27:H30)</f>
        <v>138</v>
      </c>
      <c r="I26" s="44">
        <f>H26/G26</f>
        <v>0.16312056737588654</v>
      </c>
      <c r="J26" s="45">
        <f>SUM(J27:J30)</f>
        <v>708</v>
      </c>
      <c r="K26" s="46">
        <f>SUM(K27:K30)</f>
        <v>74</v>
      </c>
      <c r="L26" s="47">
        <f>K26/J26</f>
        <v>0.10451977401129943</v>
      </c>
    </row>
    <row r="27" spans="1:12" s="43" customFormat="1" ht="12.75">
      <c r="A27" s="64" t="s">
        <v>8</v>
      </c>
      <c r="B27" s="65"/>
      <c r="G27" s="17">
        <v>117</v>
      </c>
      <c r="H27" s="17">
        <v>0</v>
      </c>
      <c r="I27" s="44">
        <f>H27/G27</f>
        <v>0</v>
      </c>
      <c r="J27" s="45">
        <f>G27-H27</f>
        <v>117</v>
      </c>
      <c r="K27" s="46">
        <v>21</v>
      </c>
      <c r="L27" s="47">
        <f aca="true" t="shared" si="0" ref="L27:L32">K27/J27</f>
        <v>0.1794871794871795</v>
      </c>
    </row>
    <row r="28" spans="1:13" s="43" customFormat="1" ht="11.25">
      <c r="A28" s="41" t="s">
        <v>15</v>
      </c>
      <c r="B28" s="41"/>
      <c r="G28" s="17">
        <v>480</v>
      </c>
      <c r="H28" s="17">
        <v>94</v>
      </c>
      <c r="I28" s="44">
        <f>H28/G28</f>
        <v>0.19583333333333333</v>
      </c>
      <c r="J28" s="45">
        <f>G28-H28</f>
        <v>386</v>
      </c>
      <c r="K28" s="46">
        <v>31</v>
      </c>
      <c r="L28" s="47">
        <f t="shared" si="0"/>
        <v>0.08031088082901554</v>
      </c>
      <c r="M28" s="43">
        <v>40</v>
      </c>
    </row>
    <row r="29" spans="1:13" s="43" customFormat="1" ht="11.25">
      <c r="A29" s="41" t="s">
        <v>27</v>
      </c>
      <c r="B29" s="41"/>
      <c r="G29" s="17">
        <v>93</v>
      </c>
      <c r="H29" s="17">
        <v>4</v>
      </c>
      <c r="I29" s="44">
        <f>H29/G29</f>
        <v>0.043010752688172046</v>
      </c>
      <c r="J29" s="45">
        <f>G29-H29</f>
        <v>89</v>
      </c>
      <c r="K29" s="46">
        <v>3</v>
      </c>
      <c r="L29" s="47">
        <f t="shared" si="0"/>
        <v>0.033707865168539325</v>
      </c>
      <c r="M29" s="43">
        <v>0</v>
      </c>
    </row>
    <row r="30" spans="1:12" s="43" customFormat="1" ht="11.25">
      <c r="A30" s="41" t="s">
        <v>26</v>
      </c>
      <c r="B30" s="41"/>
      <c r="G30" s="17">
        <v>156</v>
      </c>
      <c r="H30" s="17">
        <v>40</v>
      </c>
      <c r="I30" s="44">
        <f>H30/G30</f>
        <v>0.2564102564102564</v>
      </c>
      <c r="J30" s="45">
        <f>G30-H30</f>
        <v>116</v>
      </c>
      <c r="K30" s="46">
        <v>19</v>
      </c>
      <c r="L30" s="47">
        <v>0.05</v>
      </c>
    </row>
    <row r="31" spans="7:12" s="43" customFormat="1" ht="9.75" customHeight="1">
      <c r="G31" s="50"/>
      <c r="H31" s="50"/>
      <c r="I31" s="51"/>
      <c r="J31" s="52"/>
      <c r="K31" s="53"/>
      <c r="L31" s="55"/>
    </row>
    <row r="32" spans="1:12" s="43" customFormat="1" ht="11.25">
      <c r="A32" s="40" t="s">
        <v>28</v>
      </c>
      <c r="B32" s="41"/>
      <c r="G32" s="17">
        <v>558</v>
      </c>
      <c r="H32" s="17">
        <v>0</v>
      </c>
      <c r="I32" s="44">
        <f>H32/G32</f>
        <v>0</v>
      </c>
      <c r="J32" s="45">
        <f>G32-H32</f>
        <v>558</v>
      </c>
      <c r="K32" s="46">
        <v>60</v>
      </c>
      <c r="L32" s="47">
        <f t="shared" si="0"/>
        <v>0.10752688172043011</v>
      </c>
    </row>
    <row r="33" spans="7:12" ht="11.25">
      <c r="G33" s="14"/>
      <c r="H33" s="14"/>
      <c r="I33" s="15"/>
      <c r="J33" s="23"/>
      <c r="K33" s="25"/>
      <c r="L33" s="21"/>
    </row>
    <row r="34" spans="1:12" ht="11.25">
      <c r="A34" s="16"/>
      <c r="B34" s="18" t="s">
        <v>17</v>
      </c>
      <c r="C34" s="11"/>
      <c r="D34" s="11"/>
      <c r="E34" s="11"/>
      <c r="F34" s="11"/>
      <c r="G34" s="12">
        <f>G4+G8+G13+G15+G19+G21+G26+G32</f>
        <v>23196</v>
      </c>
      <c r="H34" s="12">
        <f>H4+H8+H13+H15+H19+H21+H26+H32</f>
        <v>5824</v>
      </c>
      <c r="I34" s="13">
        <f>H34/G34</f>
        <v>0.2510777720296603</v>
      </c>
      <c r="J34" s="22">
        <f>J4+J8+J13+J15+J19+J21+J26+J32</f>
        <v>17372</v>
      </c>
      <c r="K34" s="24">
        <f>K4+K8+K13+K15+K19+K21+K26+K32</f>
        <v>1866</v>
      </c>
      <c r="L34" s="20">
        <f>K34/J34</f>
        <v>0.10741422979507254</v>
      </c>
    </row>
    <row r="35" spans="1:2" ht="11.25">
      <c r="A35" s="19"/>
      <c r="B35" s="19"/>
    </row>
    <row r="36" spans="1:2" ht="11.25">
      <c r="A36" s="16"/>
      <c r="B36" s="16"/>
    </row>
    <row r="37" spans="1:2" ht="11.25">
      <c r="A37" s="16"/>
      <c r="B37" s="16"/>
    </row>
    <row r="38" spans="1:2" ht="11.25">
      <c r="A38" s="19"/>
      <c r="B38" s="19"/>
    </row>
    <row r="39" spans="1:2" ht="11.25">
      <c r="A39" s="16"/>
      <c r="B39" s="19"/>
    </row>
    <row r="40" spans="1:2" ht="11.25">
      <c r="A40" s="16"/>
      <c r="B40" s="19"/>
    </row>
    <row r="41" spans="1:2" ht="11.25">
      <c r="A41" s="16"/>
      <c r="B41" s="16"/>
    </row>
    <row r="42" spans="1:2" ht="11.25">
      <c r="A42" s="16"/>
      <c r="B42" s="16"/>
    </row>
  </sheetData>
  <mergeCells count="8">
    <mergeCell ref="C15:F15"/>
    <mergeCell ref="C4:D4"/>
    <mergeCell ref="A15:B15"/>
    <mergeCell ref="A21:B21"/>
    <mergeCell ref="A2:B2"/>
    <mergeCell ref="A5:B5"/>
    <mergeCell ref="A9:B9"/>
    <mergeCell ref="A27:B27"/>
  </mergeCells>
  <printOptions horizontalCentered="1" verticalCentered="1"/>
  <pageMargins left="0.15748031496062992" right="0.5118110236220472" top="0.984251968503937" bottom="0.984251968503937" header="0.29" footer="0"/>
  <pageSetup horizontalDpi="300" verticalDpi="300" orientation="landscape" paperSize="9" r:id="rId1"/>
  <headerFooter alignWithMargins="0">
    <oddHeader>&amp;C
&amp;"Arial,Negrita"&amp;14HUELGA 14 NOVIEMBRE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11.421875" style="28" customWidth="1"/>
    <col min="2" max="2" width="46.8515625" style="28" customWidth="1"/>
    <col min="3" max="3" width="10.140625" style="27" customWidth="1"/>
    <col min="4" max="4" width="10.00390625" style="27" customWidth="1"/>
    <col min="5" max="5" width="12.57421875" style="29" customWidth="1"/>
    <col min="6" max="6" width="15.8515625" style="27" customWidth="1"/>
    <col min="7" max="7" width="10.7109375" style="27" customWidth="1"/>
    <col min="8" max="8" width="24.421875" style="29" customWidth="1"/>
    <col min="9" max="16384" width="11.421875" style="28" customWidth="1"/>
  </cols>
  <sheetData>
    <row r="2" spans="1:16" s="27" customFormat="1" ht="58.5" customHeight="1">
      <c r="A2" s="77" t="s">
        <v>0</v>
      </c>
      <c r="B2" s="78"/>
      <c r="C2" s="2" t="s">
        <v>19</v>
      </c>
      <c r="D2" s="2" t="s">
        <v>2</v>
      </c>
      <c r="E2" s="3" t="s">
        <v>3</v>
      </c>
      <c r="F2" s="5" t="s">
        <v>20</v>
      </c>
      <c r="G2" s="5" t="s">
        <v>5</v>
      </c>
      <c r="H2" s="6" t="s">
        <v>6</v>
      </c>
      <c r="I2" s="26"/>
      <c r="J2" s="26"/>
      <c r="K2" s="26"/>
      <c r="L2" s="26"/>
      <c r="M2" s="26"/>
      <c r="N2" s="26"/>
      <c r="O2" s="26"/>
      <c r="P2" s="26"/>
    </row>
    <row r="3" ht="15" customHeight="1"/>
    <row r="4" spans="1:8" s="32" customFormat="1" ht="15" customHeight="1">
      <c r="A4" s="30" t="str">
        <f>'Datos por Departamentos y OOAA'!A4</f>
        <v>Presidencia, Justicia e Interior (Excluida Policía Foral)</v>
      </c>
      <c r="B4" s="31"/>
      <c r="C4" s="33">
        <f>'Datos por Departamentos y OOAA'!G4</f>
        <v>1553</v>
      </c>
      <c r="D4" s="33">
        <f>'Datos por Departamentos y OOAA'!H4</f>
        <v>114</v>
      </c>
      <c r="E4" s="34">
        <f>'Datos por Departamentos y OOAA'!I4</f>
        <v>0.07340631036703155</v>
      </c>
      <c r="F4" s="33">
        <f>'Datos por Departamentos y OOAA'!J4</f>
        <v>1439</v>
      </c>
      <c r="G4" s="33">
        <f>'Datos por Departamentos y OOAA'!K4</f>
        <v>149</v>
      </c>
      <c r="H4" s="34">
        <f>'Datos por Departamentos y OOAA'!L4</f>
        <v>0.103544127866574</v>
      </c>
    </row>
    <row r="5" spans="3:8" s="32" customFormat="1" ht="15" customHeight="1">
      <c r="C5" s="35"/>
      <c r="D5" s="35"/>
      <c r="E5" s="36"/>
      <c r="F5" s="35"/>
      <c r="G5" s="35"/>
      <c r="H5" s="36"/>
    </row>
    <row r="6" spans="1:8" s="32" customFormat="1" ht="15" customHeight="1">
      <c r="A6" s="30" t="str">
        <f>'Datos por Departamentos y OOAA'!A8</f>
        <v>Economía, Hacienda, Industria y Empleo</v>
      </c>
      <c r="B6" s="31"/>
      <c r="C6" s="33">
        <f>'Datos por Departamentos y OOAA'!G8</f>
        <v>746</v>
      </c>
      <c r="D6" s="33">
        <f>'Datos por Departamentos y OOAA'!H8</f>
        <v>3</v>
      </c>
      <c r="E6" s="34">
        <f>'Datos por Departamentos y OOAA'!I8</f>
        <v>0.004021447721179625</v>
      </c>
      <c r="F6" s="33">
        <f>'Datos por Departamentos y OOAA'!J8</f>
        <v>743</v>
      </c>
      <c r="G6" s="33">
        <f>'Datos por Departamentos y OOAA'!K8</f>
        <v>66</v>
      </c>
      <c r="H6" s="34">
        <f>'Datos por Departamentos y OOAA'!L8</f>
        <v>0.08882907133243607</v>
      </c>
    </row>
    <row r="7" spans="3:8" s="32" customFormat="1" ht="15" customHeight="1">
      <c r="C7" s="35"/>
      <c r="D7" s="35"/>
      <c r="E7" s="36"/>
      <c r="F7" s="35"/>
      <c r="G7" s="35"/>
      <c r="H7" s="36"/>
    </row>
    <row r="8" spans="1:8" s="32" customFormat="1" ht="15" customHeight="1">
      <c r="A8" s="30" t="str">
        <f>'Datos por Departamentos y OOAA'!A13</f>
        <v>Fomento</v>
      </c>
      <c r="B8" s="31"/>
      <c r="C8" s="33">
        <f>'Datos por Departamentos y OOAA'!G13</f>
        <v>250</v>
      </c>
      <c r="D8" s="33">
        <f>'Datos por Departamentos y OOAA'!H13</f>
        <v>0</v>
      </c>
      <c r="E8" s="34">
        <f>'Datos por Departamentos y OOAA'!I13</f>
        <v>0</v>
      </c>
      <c r="F8" s="33">
        <f>'Datos por Departamentos y OOAA'!J13</f>
        <v>250</v>
      </c>
      <c r="G8" s="33">
        <f>'Datos por Departamentos y OOAA'!K13</f>
        <v>20</v>
      </c>
      <c r="H8" s="34">
        <f>'Datos por Departamentos y OOAA'!L13</f>
        <v>0.08</v>
      </c>
    </row>
    <row r="9" spans="3:8" s="32" customFormat="1" ht="15" customHeight="1">
      <c r="C9" s="35"/>
      <c r="D9" s="35"/>
      <c r="E9" s="36"/>
      <c r="F9" s="35"/>
      <c r="G9" s="35"/>
      <c r="H9" s="36"/>
    </row>
    <row r="10" spans="1:8" s="32" customFormat="1" ht="15" customHeight="1">
      <c r="A10" s="74" t="str">
        <f>'Datos por Departamentos y OOAA'!A15:B15</f>
        <v>Educación </v>
      </c>
      <c r="B10" s="76"/>
      <c r="C10" s="33">
        <f>'Datos por Departamentos y OOAA'!G15</f>
        <v>8610</v>
      </c>
      <c r="D10" s="33">
        <f>'Datos por Departamentos y OOAA'!H15</f>
        <v>1509</v>
      </c>
      <c r="E10" s="34">
        <f>'Datos por Departamentos y OOAA'!I15</f>
        <v>0.17526132404181186</v>
      </c>
      <c r="F10" s="33">
        <f>'Datos por Departamentos y OOAA'!J15</f>
        <v>7101</v>
      </c>
      <c r="G10" s="33">
        <f>'Datos por Departamentos y OOAA'!K15</f>
        <v>1125</v>
      </c>
      <c r="H10" s="34">
        <f>'Datos por Departamentos y OOAA'!L15</f>
        <v>0.15842839036755388</v>
      </c>
    </row>
    <row r="11" spans="3:8" s="32" customFormat="1" ht="15" customHeight="1">
      <c r="C11" s="35"/>
      <c r="D11" s="35"/>
      <c r="E11" s="36"/>
      <c r="F11" s="35"/>
      <c r="G11" s="35"/>
      <c r="H11" s="36"/>
    </row>
    <row r="12" spans="1:8" s="32" customFormat="1" ht="15" customHeight="1">
      <c r="A12" s="74" t="str">
        <f>'Datos por Departamentos y OOAA'!A19</f>
        <v>Cultura, Turismo y Relaciones Institucionales</v>
      </c>
      <c r="B12" s="75"/>
      <c r="C12" s="33">
        <f>'Datos por Departamentos y OOAA'!G19</f>
        <v>375</v>
      </c>
      <c r="D12" s="33">
        <f>'Datos por Departamentos y OOAA'!H19</f>
        <v>0</v>
      </c>
      <c r="E12" s="34">
        <f>'Datos por Departamentos y OOAA'!I19</f>
        <v>0</v>
      </c>
      <c r="F12" s="33">
        <f>'Datos por Departamentos y OOAA'!J19</f>
        <v>375</v>
      </c>
      <c r="G12" s="33">
        <f>'Datos por Departamentos y OOAA'!K19</f>
        <v>48</v>
      </c>
      <c r="H12" s="34">
        <f>'Datos por Departamentos y OOAA'!L19</f>
        <v>0.128</v>
      </c>
    </row>
    <row r="13" spans="3:8" s="32" customFormat="1" ht="15" customHeight="1">
      <c r="C13" s="35"/>
      <c r="D13" s="35"/>
      <c r="E13" s="36"/>
      <c r="F13" s="35"/>
      <c r="G13" s="35"/>
      <c r="H13" s="36"/>
    </row>
    <row r="14" spans="1:8" s="32" customFormat="1" ht="15" customHeight="1">
      <c r="A14" s="74" t="str">
        <f>'Datos por Departamentos y OOAA'!A21:B21</f>
        <v>Salud </v>
      </c>
      <c r="B14" s="76"/>
      <c r="C14" s="33">
        <f>'Datos por Departamentos y OOAA'!G21</f>
        <v>10258</v>
      </c>
      <c r="D14" s="33">
        <f>'Datos por Departamentos y OOAA'!H21</f>
        <v>4060</v>
      </c>
      <c r="E14" s="34">
        <f>'Datos por Departamentos y OOAA'!I21</f>
        <v>0.39578865275882236</v>
      </c>
      <c r="F14" s="33">
        <f>'Datos por Departamentos y OOAA'!J21</f>
        <v>6198</v>
      </c>
      <c r="G14" s="33">
        <f>'Datos por Departamentos y OOAA'!K21</f>
        <v>324</v>
      </c>
      <c r="H14" s="34">
        <f>'Datos por Departamentos y OOAA'!L21</f>
        <v>0.05227492739593417</v>
      </c>
    </row>
    <row r="15" spans="3:8" s="32" customFormat="1" ht="15" customHeight="1">
      <c r="C15" s="35"/>
      <c r="D15" s="35"/>
      <c r="E15" s="36"/>
      <c r="F15" s="35"/>
      <c r="G15" s="35"/>
      <c r="H15" s="36"/>
    </row>
    <row r="16" spans="1:8" s="32" customFormat="1" ht="15" customHeight="1">
      <c r="A16" s="74" t="str">
        <f>'Datos por Departamentos y OOAA'!A26</f>
        <v>Políticas Sociales</v>
      </c>
      <c r="B16" s="75"/>
      <c r="C16" s="33">
        <f>'Datos por Departamentos y OOAA'!G26</f>
        <v>846</v>
      </c>
      <c r="D16" s="33">
        <f>'Datos por Departamentos y OOAA'!H26</f>
        <v>138</v>
      </c>
      <c r="E16" s="34">
        <f>'Datos por Departamentos y OOAA'!I26</f>
        <v>0.16312056737588654</v>
      </c>
      <c r="F16" s="33">
        <f>'Datos por Departamentos y OOAA'!J26</f>
        <v>708</v>
      </c>
      <c r="G16" s="33">
        <f>'Datos por Departamentos y OOAA'!K26</f>
        <v>74</v>
      </c>
      <c r="H16" s="34">
        <f>'Datos por Departamentos y OOAA'!L26</f>
        <v>0.10451977401129943</v>
      </c>
    </row>
    <row r="17" spans="1:8" s="32" customFormat="1" ht="15" customHeight="1">
      <c r="A17" s="37"/>
      <c r="B17" s="37"/>
      <c r="C17" s="35"/>
      <c r="D17" s="35"/>
      <c r="E17" s="36"/>
      <c r="F17" s="35"/>
      <c r="G17" s="35"/>
      <c r="H17" s="36"/>
    </row>
    <row r="18" spans="1:8" s="32" customFormat="1" ht="15" customHeight="1">
      <c r="A18" s="30" t="str">
        <f>'Datos por Departamentos y OOAA'!A32</f>
        <v>Desarrollo Rural, Medio Ambiente y Administración Local</v>
      </c>
      <c r="B18" s="31"/>
      <c r="C18" s="33">
        <f>'Datos por Departamentos y OOAA'!G32</f>
        <v>558</v>
      </c>
      <c r="D18" s="33">
        <f>'Datos por Departamentos y OOAA'!H32</f>
        <v>0</v>
      </c>
      <c r="E18" s="34">
        <f>'Datos por Departamentos y OOAA'!I32</f>
        <v>0</v>
      </c>
      <c r="F18" s="33">
        <f>'Datos por Departamentos y OOAA'!J32</f>
        <v>558</v>
      </c>
      <c r="G18" s="33">
        <f>'Datos por Departamentos y OOAA'!K32</f>
        <v>60</v>
      </c>
      <c r="H18" s="34">
        <f>'Datos por Departamentos y OOAA'!L32</f>
        <v>0.10752688172043011</v>
      </c>
    </row>
    <row r="19" spans="3:8" s="32" customFormat="1" ht="15" customHeight="1">
      <c r="C19" s="35"/>
      <c r="D19" s="35"/>
      <c r="E19" s="36"/>
      <c r="F19" s="35"/>
      <c r="G19" s="35"/>
      <c r="H19" s="36"/>
    </row>
    <row r="20" spans="1:8" s="32" customFormat="1" ht="15" customHeight="1">
      <c r="A20" s="37"/>
      <c r="B20" s="38" t="s">
        <v>17</v>
      </c>
      <c r="C20" s="33">
        <f>'Datos por Departamentos y OOAA'!G34</f>
        <v>23196</v>
      </c>
      <c r="D20" s="33">
        <f>'Datos por Departamentos y OOAA'!H34</f>
        <v>5824</v>
      </c>
      <c r="E20" s="34">
        <f>'Datos por Departamentos y OOAA'!I34</f>
        <v>0.2510777720296603</v>
      </c>
      <c r="F20" s="33">
        <f>'Datos por Departamentos y OOAA'!J34</f>
        <v>17372</v>
      </c>
      <c r="G20" s="33">
        <f>'Datos por Departamentos y OOAA'!K34</f>
        <v>1866</v>
      </c>
      <c r="H20" s="34">
        <f>'Datos por Departamentos y OOAA'!L34</f>
        <v>0.10741422979507254</v>
      </c>
    </row>
    <row r="21" spans="1:2" ht="15" customHeight="1">
      <c r="A21" s="39"/>
      <c r="B21" s="39"/>
    </row>
    <row r="22" spans="1:2" ht="11.25">
      <c r="A22" s="39"/>
      <c r="B22" s="39"/>
    </row>
    <row r="23" spans="1:2" ht="11.25">
      <c r="A23" s="39"/>
      <c r="B23" s="39"/>
    </row>
    <row r="24" spans="1:2" ht="11.25">
      <c r="A24" s="39"/>
      <c r="B24" s="39"/>
    </row>
    <row r="25" spans="1:2" ht="11.25">
      <c r="A25" s="39"/>
      <c r="B25" s="39"/>
    </row>
    <row r="26" spans="1:2" ht="11.25">
      <c r="A26" s="39"/>
      <c r="B26" s="39"/>
    </row>
    <row r="27" spans="1:2" ht="11.25">
      <c r="A27" s="39"/>
      <c r="B27" s="39"/>
    </row>
    <row r="28" spans="1:2" ht="11.25">
      <c r="A28" s="39"/>
      <c r="B28" s="39"/>
    </row>
  </sheetData>
  <mergeCells count="5">
    <mergeCell ref="A16:B16"/>
    <mergeCell ref="A14:B14"/>
    <mergeCell ref="A10:B10"/>
    <mergeCell ref="A2:B2"/>
    <mergeCell ref="A12:B12"/>
  </mergeCells>
  <printOptions/>
  <pageMargins left="0.14" right="0.5" top="1.02" bottom="1" header="0.29" footer="0"/>
  <pageSetup horizontalDpi="300" verticalDpi="300" orientation="landscape" paperSize="9" r:id="rId1"/>
  <headerFooter alignWithMargins="0">
    <oddHeader>&amp;C
&amp;"Arial,Negrita"&amp;14HUELGA 26 09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X020094</dc:creator>
  <cp:keywords/>
  <dc:description/>
  <cp:lastModifiedBy>X044717</cp:lastModifiedBy>
  <cp:lastPrinted>2012-09-26T09:17:27Z</cp:lastPrinted>
  <dcterms:created xsi:type="dcterms:W3CDTF">2012-03-29T06:56:35Z</dcterms:created>
  <dcterms:modified xsi:type="dcterms:W3CDTF">2012-11-16T09:24:57Z</dcterms:modified>
  <cp:category/>
  <cp:version/>
  <cp:contentType/>
  <cp:contentStatus/>
</cp:coreProperties>
</file>