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5" yWindow="0" windowWidth="5445" windowHeight="5310" tabRatio="870" activeTab="1"/>
  </bookViews>
  <sheets>
    <sheet name="Indice" sheetId="1" r:id="rId1"/>
    <sheet name="Fuentes y metodología" sheetId="2" r:id="rId2"/>
    <sheet name="1. Navarra Agente financiador" sheetId="3" r:id="rId3"/>
    <sheet name="2. Navarra Funciones" sheetId="4" r:id="rId4"/>
    <sheet name="3. Navarra  Funciones y Financ." sheetId="5" r:id="rId5"/>
    <sheet name="4.  Gob.Navarra Funciones" sheetId="6" r:id="rId6"/>
    <sheet name="5.Dto.Salud Centros" sheetId="7" r:id="rId7"/>
    <sheet name="6. Dto.Salud Cap. Económicos" sheetId="8" r:id="rId8"/>
    <sheet name="7. Gto.Público en % PIB" sheetId="9" r:id="rId9"/>
    <sheet name="8. Gto.Total en % PIB" sheetId="10" r:id="rId10"/>
  </sheets>
  <definedNames>
    <definedName name="_xlnm.Print_Area" localSheetId="2">'1. Navarra Agente financiador'!$A$1:$K$41</definedName>
    <definedName name="_xlnm.Print_Area" localSheetId="5">'4.  Gob.Navarra Funciones'!$A$1:$M$52</definedName>
    <definedName name="_xlnm.Print_Area" localSheetId="6">'5.Dto.Salud Centros'!$A$1:$R$37</definedName>
    <definedName name="_xlnm.Print_Area" localSheetId="7">'6. Dto.Salud Cap. Económicos'!$A$1:$M$23</definedName>
  </definedNames>
  <calcPr fullCalcOnLoad="1"/>
</workbook>
</file>

<file path=xl/sharedStrings.xml><?xml version="1.0" encoding="utf-8"?>
<sst xmlns="http://schemas.openxmlformats.org/spreadsheetml/2006/main" count="303" uniqueCount="162">
  <si>
    <t>Agente de gasto</t>
  </si>
  <si>
    <t>Administración Central</t>
  </si>
  <si>
    <t>Ministerio Sanidad y Consumo</t>
  </si>
  <si>
    <t>Ministerio Interior</t>
  </si>
  <si>
    <t>Gobierno de Navarra</t>
  </si>
  <si>
    <t xml:space="preserve">Departamento de Presidencia </t>
  </si>
  <si>
    <t>Departamento Agricultura y Ganaderia</t>
  </si>
  <si>
    <t>Departamento de Administración Local</t>
  </si>
  <si>
    <t>Departamento de Industria Turismo</t>
  </si>
  <si>
    <t>Administración Municipal</t>
  </si>
  <si>
    <t>Administración de la Seguridad Social</t>
  </si>
  <si>
    <t>Mutualismo del Estado</t>
  </si>
  <si>
    <t>Mutuas de accidentes de trabajo</t>
  </si>
  <si>
    <t>Otras empresas</t>
  </si>
  <si>
    <t>TOTAL FINANCIACIÓN PRIVADA</t>
  </si>
  <si>
    <t>Gasto sanitario</t>
  </si>
  <si>
    <t>HC5 Medicamentos y otros prod.a pacientes externos</t>
  </si>
  <si>
    <t>HC6 Servicios de Prevención y Salud Pública</t>
  </si>
  <si>
    <t>Gasto relacionado con la salud</t>
  </si>
  <si>
    <t>HCR1 Formación de capital</t>
  </si>
  <si>
    <t>HCR2 Formación del personal sanitario</t>
  </si>
  <si>
    <t>HCR3 Investigación y Desarrollo en ámbito sanitario</t>
  </si>
  <si>
    <t>HCR4 Control sanitario alimentos,higiene,agua potable</t>
  </si>
  <si>
    <t>HCR5 Salud ambiental</t>
  </si>
  <si>
    <t>Transferencias</t>
  </si>
  <si>
    <t>Ingresos</t>
  </si>
  <si>
    <t xml:space="preserve"> GASTO TOTAL</t>
  </si>
  <si>
    <t>AGENTE DE GASTO</t>
  </si>
  <si>
    <t>Dpto.Medio Ambiente</t>
  </si>
  <si>
    <t>Dpto.Admin.Local</t>
  </si>
  <si>
    <t>TOTAL  GOBIERNO  NAVARRA</t>
  </si>
  <si>
    <t>HC1-HC4 Asistencia sanitaria y serv.sanit.auxiliares</t>
  </si>
  <si>
    <t>HC7 Administración salud y seguros médicos</t>
  </si>
  <si>
    <t>En millones de euros corrientes</t>
  </si>
  <si>
    <t xml:space="preserve">Variación </t>
  </si>
  <si>
    <t xml:space="preserve">Variación Anual Media </t>
  </si>
  <si>
    <t>Variación</t>
  </si>
  <si>
    <t xml:space="preserve">Dirección General de Salud </t>
  </si>
  <si>
    <t>Instituto Navarro de Salud Laboral</t>
  </si>
  <si>
    <t xml:space="preserve">TOTAL Dirección General de Salud </t>
  </si>
  <si>
    <t xml:space="preserve">Servicios Centrales SNS-O </t>
  </si>
  <si>
    <t>Banco de Sangre</t>
  </si>
  <si>
    <t>Clínica Ubarmin</t>
  </si>
  <si>
    <t>At.Primaria A.Pamplona (sin farmacia extrah.)</t>
  </si>
  <si>
    <t>Salud Mental ( centros salud y psicogeriátrico)</t>
  </si>
  <si>
    <t xml:space="preserve">Prestaciones y conciertos </t>
  </si>
  <si>
    <t>Instituto de Salud Pública</t>
  </si>
  <si>
    <t>TOTAL SNS-0sasunbidea</t>
  </si>
  <si>
    <t xml:space="preserve">TOTAL DEPARTAMENTO DE SALUD </t>
  </si>
  <si>
    <t>Variación anual en términos corrientes</t>
  </si>
  <si>
    <t xml:space="preserve">         -</t>
  </si>
  <si>
    <t>Fuente: Memorias SNS-O ; Servicio de Presupuestos SNS-O; Liquidación presupuestaria Dirección General Salud</t>
  </si>
  <si>
    <t xml:space="preserve">Navarra </t>
  </si>
  <si>
    <t xml:space="preserve">  Clasificación Funcional Gasto</t>
  </si>
  <si>
    <t>Operación</t>
  </si>
  <si>
    <t>Plan</t>
  </si>
  <si>
    <t>Programa</t>
  </si>
  <si>
    <t>Título operación estadística</t>
  </si>
  <si>
    <r>
      <t xml:space="preserve">Hospital de Navarra </t>
    </r>
    <r>
      <rPr>
        <vertAlign val="superscript"/>
        <sz val="10"/>
        <rFont val="Arial"/>
        <family val="2"/>
      </rPr>
      <t>1</t>
    </r>
  </si>
  <si>
    <r>
      <t xml:space="preserve">Asistencia extrahospitalaria </t>
    </r>
    <r>
      <rPr>
        <vertAlign val="superscript"/>
        <sz val="10"/>
        <rFont val="Arial"/>
        <family val="2"/>
      </rPr>
      <t>2</t>
    </r>
  </si>
  <si>
    <r>
      <t xml:space="preserve">Farmacia extrahospitalaria </t>
    </r>
    <r>
      <rPr>
        <vertAlign val="superscript"/>
        <sz val="10"/>
        <rFont val="Arial"/>
        <family val="2"/>
      </rPr>
      <t>3</t>
    </r>
  </si>
  <si>
    <r>
      <t>Fuentes y</t>
    </r>
    <r>
      <rPr>
        <b/>
        <sz val="10"/>
        <color indexed="60"/>
        <rFont val="Arial"/>
        <family val="2"/>
      </rPr>
      <t xml:space="preserve"> Metodología</t>
    </r>
  </si>
  <si>
    <t xml:space="preserve">            </t>
  </si>
  <si>
    <r>
      <t>Fuente:</t>
    </r>
    <r>
      <rPr>
        <sz val="10"/>
        <rFont val="Arial"/>
        <family val="2"/>
      </rPr>
      <t xml:space="preserve"> Elaboración propia a partir de las Cuentas Generales del Gobierno de Navarra, y de datos facilitados por los diversos departamentos del Gobierno de Navarra.</t>
    </r>
  </si>
  <si>
    <t>Volver al Indice</t>
  </si>
  <si>
    <t xml:space="preserve">513002 Cuenta de la sanidad de Navarra </t>
  </si>
  <si>
    <t>2007-2010</t>
  </si>
  <si>
    <t>( Miles de euros corrientes)</t>
  </si>
  <si>
    <t>Departamento de Asuntos Sociales</t>
  </si>
  <si>
    <t>TOTAL GASTO  CORRIENTE</t>
  </si>
  <si>
    <t>GASTO SANITARIO TOTAL</t>
  </si>
  <si>
    <t xml:space="preserve">TOTAL FINANCIACIÓN PÚBLICA </t>
  </si>
  <si>
    <t xml:space="preserve">            Clasificación Funcional Gasto</t>
  </si>
  <si>
    <t>Administración         Central</t>
  </si>
  <si>
    <t>Administración Seguridad Social</t>
  </si>
  <si>
    <t>GASTO PRIVADO</t>
  </si>
  <si>
    <t>GASTO TOTAL</t>
  </si>
  <si>
    <t>AGENTE FINANCIADOR</t>
  </si>
  <si>
    <t>Dpto.Asuntos Sociales</t>
  </si>
  <si>
    <t>Gasto sanitario *</t>
  </si>
  <si>
    <t xml:space="preserve">             * Están descontados los ingresos del Departamento de Salud</t>
  </si>
  <si>
    <t>Variación  corriente</t>
  </si>
  <si>
    <t>Cap.I Gastos de personal</t>
  </si>
  <si>
    <t>Cap.II Gtos.corrientes bienes y servicios</t>
  </si>
  <si>
    <t>Cap.IV Transferencias corrientes</t>
  </si>
  <si>
    <t>Gastos corrientes</t>
  </si>
  <si>
    <t xml:space="preserve">Cap.VI Inversiones reales </t>
  </si>
  <si>
    <t>Cap.VII Transferencias de capital</t>
  </si>
  <si>
    <t>Gastos de capital</t>
  </si>
  <si>
    <t>TOTAL DEPARTAMENTO SALUD</t>
  </si>
  <si>
    <t xml:space="preserve">Departamento    Agricultura </t>
  </si>
  <si>
    <t xml:space="preserve">Departamento    Presidencia </t>
  </si>
  <si>
    <t xml:space="preserve">Departamento   Industria </t>
  </si>
  <si>
    <t>Departamento   Educación</t>
  </si>
  <si>
    <t>Departamento Salud</t>
  </si>
  <si>
    <r>
      <t xml:space="preserve">Hospital Virgen Camino </t>
    </r>
    <r>
      <rPr>
        <sz val="8"/>
        <rFont val="Arial"/>
        <family val="2"/>
      </rPr>
      <t>(incluye C.A.Mujer)</t>
    </r>
  </si>
  <si>
    <t xml:space="preserve">Cuenta de la sanidad de Navarra </t>
  </si>
  <si>
    <t>Fuente: Memorias del SNS-O  y Cuentas Generales de Navarra 1995-2008</t>
  </si>
  <si>
    <t xml:space="preserve"> Tabla 6.- Gasto real  del Departamento de Salud por Capítulos Económicos. Serie 1995-2008</t>
  </si>
  <si>
    <t xml:space="preserve"> 2003-2008</t>
  </si>
  <si>
    <t>1995-2008</t>
  </si>
  <si>
    <r>
      <t>Fuente</t>
    </r>
    <r>
      <rPr>
        <sz val="10"/>
        <rFont val="Arial"/>
        <family val="2"/>
      </rPr>
      <t>: Cuenta de la Sanidad Navarra 2002-2005 y 2006-2007</t>
    </r>
  </si>
  <si>
    <r>
      <t>Fuente:</t>
    </r>
    <r>
      <rPr>
        <sz val="10"/>
        <rFont val="Arial"/>
        <family val="2"/>
      </rPr>
      <t xml:space="preserve"> Cuenta de la Sanidad Navarra 2002-2005 y 2006-2007</t>
    </r>
  </si>
  <si>
    <t>Tabla 3.- Gasto sanitario y relacionado con la salud por funciones y agentes financiadores. Navarra - Años 2006-2007</t>
  </si>
  <si>
    <r>
      <t>Fuente:</t>
    </r>
    <r>
      <rPr>
        <sz val="10"/>
        <rFont val="Arial"/>
        <family val="2"/>
      </rPr>
      <t xml:space="preserve"> Cuenta de la Sanidad Navarra 2006-2007</t>
    </r>
  </si>
  <si>
    <t>Tabla 4.- Gasto sanitario y relacionado con la salud financiado por el Gobierno de Navarra por funciones - Años 2006-2007</t>
  </si>
  <si>
    <t>Tabla 5.- Gasto real del Departamento de Salud por Centros. Serie 1995-2008</t>
  </si>
  <si>
    <t>2003-2008</t>
  </si>
  <si>
    <t xml:space="preserve">            b) España, UE, y OCDE: OCDE Health Data 2009</t>
  </si>
  <si>
    <t>Área de Salud de Tudela</t>
  </si>
  <si>
    <t>Área de Salud de Estella</t>
  </si>
  <si>
    <t xml:space="preserve"> </t>
  </si>
  <si>
    <t>Tabla 1.- Gasto sanitario de  Navarra según agente financiador directo - Período 2003-2007</t>
  </si>
  <si>
    <t>Variación        2003-2007</t>
  </si>
  <si>
    <t xml:space="preserve">GASTO SANITARIO TOTAL </t>
  </si>
  <si>
    <r>
      <t xml:space="preserve">Departamento de Salud </t>
    </r>
    <r>
      <rPr>
        <vertAlign val="superscript"/>
        <sz val="10"/>
        <rFont val="Arial"/>
        <family val="2"/>
      </rPr>
      <t>a</t>
    </r>
  </si>
  <si>
    <r>
      <t xml:space="preserve">Departamento de Educación </t>
    </r>
    <r>
      <rPr>
        <vertAlign val="superscript"/>
        <sz val="10"/>
        <rFont val="Arial"/>
        <family val="2"/>
      </rPr>
      <t>b</t>
    </r>
  </si>
  <si>
    <r>
      <t xml:space="preserve">Administración Municipal </t>
    </r>
    <r>
      <rPr>
        <vertAlign val="superscript"/>
        <sz val="10"/>
        <rFont val="Arial"/>
        <family val="2"/>
      </rPr>
      <t>c</t>
    </r>
  </si>
  <si>
    <r>
      <t xml:space="preserve">Hogares </t>
    </r>
    <r>
      <rPr>
        <vertAlign val="superscript"/>
        <sz val="10"/>
        <rFont val="Arial"/>
        <family val="2"/>
      </rPr>
      <t>d</t>
    </r>
  </si>
  <si>
    <r>
      <t xml:space="preserve">Instituciones sin fines de lucro </t>
    </r>
    <r>
      <rPr>
        <vertAlign val="superscript"/>
        <sz val="10"/>
        <rFont val="Arial"/>
        <family val="2"/>
      </rPr>
      <t>e</t>
    </r>
  </si>
  <si>
    <r>
      <t xml:space="preserve">GASTOS DE CAPITAL </t>
    </r>
    <r>
      <rPr>
        <vertAlign val="superscript"/>
        <sz val="10"/>
        <rFont val="Arial"/>
        <family val="2"/>
      </rPr>
      <t>f</t>
    </r>
  </si>
  <si>
    <r>
      <t xml:space="preserve">Total Gasto corriente en Sanidad </t>
    </r>
    <r>
      <rPr>
        <b/>
        <vertAlign val="superscript"/>
        <sz val="10"/>
        <rFont val="Arial"/>
        <family val="2"/>
      </rPr>
      <t>1</t>
    </r>
  </si>
  <si>
    <r>
      <t xml:space="preserve">HCR1 Formación de capital </t>
    </r>
    <r>
      <rPr>
        <vertAlign val="superscript"/>
        <sz val="10"/>
        <rFont val="Arial"/>
        <family val="2"/>
      </rPr>
      <t>2</t>
    </r>
  </si>
  <si>
    <t>OCDE 30 ( Incluye USA)</t>
  </si>
  <si>
    <t>Tabla 7. - Gasto sanitario público en porcentaje del Producto interior bruto (PIB pm). Serie 2003-2007</t>
  </si>
  <si>
    <t>Tabla 8. - Gasto sanitario total en porcentaje del Producto interior bruto (PIB pm). Serie 2003-2007</t>
  </si>
  <si>
    <t xml:space="preserve">   Nueva Zelanda  y Portugal año 2007; Turquía  2006 y 2007.</t>
  </si>
  <si>
    <t xml:space="preserve">  Portugal y Turquía ( 2006-2007).</t>
  </si>
  <si>
    <r>
      <t xml:space="preserve">                3 </t>
    </r>
    <r>
      <rPr>
        <sz val="8"/>
        <rFont val="Arial"/>
        <family val="2"/>
      </rPr>
      <t>Incluye las dos partidas de capítulo IV  "Prestaciones farmacéuticas" y "Absorventes y otros productos sanitarios"</t>
    </r>
  </si>
  <si>
    <r>
      <t xml:space="preserve">                1</t>
    </r>
    <r>
      <rPr>
        <sz val="8"/>
        <rFont val="Arial"/>
        <family val="2"/>
      </rPr>
      <t xml:space="preserve"> Incluye la Unidad de investigación y tratamiento oncológico (años 2002 y 2003).En 2004 desaparece como proyecto presupuestario.</t>
    </r>
  </si>
  <si>
    <r>
      <t xml:space="preserve">                2 </t>
    </r>
    <r>
      <rPr>
        <sz val="8"/>
        <rFont val="Arial"/>
        <family val="2"/>
      </rPr>
      <t xml:space="preserve"> Incluye ambulatorios, actividades generales de atención especializada; Centro Investigación Biomédica, listas de espera y coordinación sociosanitaria </t>
    </r>
  </si>
  <si>
    <t>Variación                  2003-2007</t>
  </si>
  <si>
    <t>Tabla 2.- Gasto sanitario de Navarra por funciones  - Período 2003-2007</t>
  </si>
  <si>
    <t xml:space="preserve">Tabla 2.- Gasto sanitario de Navarra por funciones  - Período 2003-2007  </t>
  </si>
  <si>
    <t>Tabla 3.- Gasto sanitario y relacionado con la salud por funciones y agentes financiadores. Navarra - Período 2006-2007</t>
  </si>
  <si>
    <t>Tabla 4.- Gasto sanitario y relacionado con la salud financiado por el Gobierno de Navarra por funciones - Período 2006-2007</t>
  </si>
  <si>
    <t>Tabla 6.- Gasto real  del Departamento de Salud por Capítulos Económicos. Serie 1995-2008</t>
  </si>
  <si>
    <t>Tabla 7. - Gasto sanitario público en porcentaje del Producto interior bruto. Período 2003-2007</t>
  </si>
  <si>
    <t>Tabla 8. - Gasto sanitario total en porcentaje del Producto interior bruto. Período 2003-2007</t>
  </si>
  <si>
    <r>
      <t xml:space="preserve">a </t>
    </r>
    <r>
      <rPr>
        <sz val="8"/>
        <rFont val="Arial"/>
        <family val="2"/>
      </rPr>
      <t xml:space="preserve">Están descontados los ingresos </t>
    </r>
  </si>
  <si>
    <r>
      <t>b</t>
    </r>
    <r>
      <rPr>
        <sz val="8"/>
        <rFont val="Arial"/>
        <family val="2"/>
      </rPr>
      <t>Diferencias en la metodología a partir de 2006</t>
    </r>
  </si>
  <si>
    <r>
      <t xml:space="preserve">c </t>
    </r>
    <r>
      <rPr>
        <sz val="8"/>
        <rFont val="Arial"/>
        <family val="2"/>
      </rPr>
      <t>Están descontadas las transferencias corrientes del Gobierno de Navarra a la Administración Municipal</t>
    </r>
  </si>
  <si>
    <r>
      <t>d</t>
    </r>
    <r>
      <rPr>
        <sz val="8"/>
        <rFont val="Arial"/>
        <family val="2"/>
      </rPr>
      <t xml:space="preserve"> Serie enlazada base 2006</t>
    </r>
  </si>
  <si>
    <r>
      <t>e</t>
    </r>
    <r>
      <rPr>
        <sz val="8"/>
        <rFont val="Arial"/>
        <family val="2"/>
      </rPr>
      <t>Diferencias metodológicas respecto a la Cuenta 2002-2005</t>
    </r>
  </si>
  <si>
    <r>
      <t xml:space="preserve">f </t>
    </r>
    <r>
      <rPr>
        <sz val="8"/>
        <rFont val="Arial"/>
        <family val="2"/>
      </rPr>
      <t>Están descontadas las transferencias de capital del Gobierno de Navarra a la Administración Municipal</t>
    </r>
  </si>
  <si>
    <r>
      <t xml:space="preserve">            </t>
    </r>
    <r>
      <rPr>
        <vertAlign val="superscript"/>
        <sz val="8"/>
        <rFont val="Arial"/>
        <family val="2"/>
      </rPr>
      <t xml:space="preserve">  1</t>
    </r>
    <r>
      <rPr>
        <sz val="8"/>
        <rFont val="Arial"/>
        <family val="2"/>
      </rPr>
      <t xml:space="preserve"> Están descontadas las transferencias corrientes y los ingresos.</t>
    </r>
  </si>
  <si>
    <r>
      <t xml:space="preserve">            </t>
    </r>
    <r>
      <rPr>
        <vertAlign val="superscript"/>
        <sz val="8"/>
        <rFont val="Arial"/>
        <family val="2"/>
      </rPr>
      <t xml:space="preserve">  2</t>
    </r>
    <r>
      <rPr>
        <sz val="8"/>
        <rFont val="Arial"/>
        <family val="2"/>
      </rPr>
      <t xml:space="preserve"> Están descontadas las transferencias de capital</t>
    </r>
  </si>
  <si>
    <t>( En euros corrientes)</t>
  </si>
  <si>
    <r>
      <t xml:space="preserve">Gasto sanitario y relacionado con la salud por funciones y agentes financiadores. Navarra - Año 2007 </t>
    </r>
    <r>
      <rPr>
        <sz val="10"/>
        <color indexed="60"/>
        <rFont val="Arial"/>
        <family val="2"/>
      </rPr>
      <t>( En euros corrientes)</t>
    </r>
  </si>
  <si>
    <r>
      <t xml:space="preserve">Gasto sanitario y relacionado con la salud por funciones y agentes financiadores. Navarra - Año 2006 </t>
    </r>
    <r>
      <rPr>
        <sz val="10"/>
        <color indexed="60"/>
        <rFont val="Arial"/>
        <family val="2"/>
      </rPr>
      <t>( En euros corrientes)</t>
    </r>
  </si>
  <si>
    <r>
      <t xml:space="preserve">Gasto sanitario y relacionado con la salud financiado por el Gobierno de Navarra por funciones - Año  2006- </t>
    </r>
    <r>
      <rPr>
        <sz val="10"/>
        <color indexed="60"/>
        <rFont val="Arial"/>
        <family val="2"/>
      </rPr>
      <t>( En euros corrientes)</t>
    </r>
  </si>
  <si>
    <r>
      <t xml:space="preserve">Gasto sanitario y relacionado con la salud financiado por el Gobierno de Navarra por funciones - Año  2007- </t>
    </r>
    <r>
      <rPr>
        <sz val="10"/>
        <color indexed="60"/>
        <rFont val="Arial"/>
        <family val="2"/>
      </rPr>
      <t>( En euros corrientes)</t>
    </r>
  </si>
  <si>
    <t>Fuente: a) Navarra:"Cuenta Sanidad Navarra 2006-2007"e INE (PIBpm)</t>
  </si>
  <si>
    <r>
      <t>España</t>
    </r>
    <r>
      <rPr>
        <b/>
        <vertAlign val="superscript"/>
        <sz val="10"/>
        <rFont val="Arial"/>
        <family val="2"/>
      </rPr>
      <t xml:space="preserve">  1</t>
    </r>
  </si>
  <si>
    <r>
      <t xml:space="preserve">Unión Europea (19 países) </t>
    </r>
    <r>
      <rPr>
        <b/>
        <vertAlign val="superscript"/>
        <sz val="10"/>
        <rFont val="Arial"/>
        <family val="2"/>
      </rPr>
      <t>2</t>
    </r>
  </si>
  <si>
    <r>
      <t>OCDE (30 países)</t>
    </r>
    <r>
      <rPr>
        <b/>
        <vertAlign val="superscript"/>
        <sz val="10"/>
        <rFont val="Arial"/>
        <family val="2"/>
      </rPr>
      <t xml:space="preserve"> 3</t>
    </r>
  </si>
  <si>
    <r>
      <t xml:space="preserve">1 </t>
    </r>
    <r>
      <rPr>
        <sz val="8"/>
        <rFont val="Arial"/>
        <family val="2"/>
      </rPr>
      <t>Serie truncada desde 2003</t>
    </r>
  </si>
  <si>
    <r>
      <t xml:space="preserve">2 </t>
    </r>
    <r>
      <rPr>
        <sz val="8"/>
        <rFont val="Arial"/>
        <family val="2"/>
      </rPr>
      <t>El agregado UE (19) no incluye Bélgica y Holanda en toda la serie;Luxemburgo y Portugal año 2007</t>
    </r>
  </si>
  <si>
    <r>
      <t>3</t>
    </r>
    <r>
      <rPr>
        <sz val="8"/>
        <rFont val="Arial"/>
        <family val="2"/>
      </rPr>
      <t xml:space="preserve"> El agregado OCDE (30) no incluye Bélgica  y Holanda en toda la serie; Australia, Japón, Luxemburgo, </t>
    </r>
  </si>
  <si>
    <r>
      <t>2</t>
    </r>
    <r>
      <rPr>
        <sz val="8"/>
        <rFont val="Arial"/>
        <family val="2"/>
      </rPr>
      <t xml:space="preserve"> El agregado del 2007 de la UE no incluye Luxemburgo y Portugal</t>
    </r>
  </si>
  <si>
    <r>
      <t>3</t>
    </r>
    <r>
      <rPr>
        <sz val="8"/>
        <rFont val="Arial"/>
        <family val="2"/>
      </rPr>
      <t xml:space="preserve"> El agregado de la OCDE, no incluye USA en toda la serie;año 2007 Australia, Japón, Luxemburgo, </t>
    </r>
  </si>
  <si>
    <t>513002 Cuenta de la sanidad de Navarra 2006-2007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</si>
</sst>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25">
    <font>
      <sz val="10"/>
      <name val="Arial"/>
      <family val="0"/>
    </font>
    <font>
      <sz val="8"/>
      <name val="Arial"/>
      <family val="0"/>
    </font>
    <font>
      <sz val="10"/>
      <color indexed="10"/>
      <name val="Arial"/>
      <family val="2"/>
    </font>
    <font>
      <sz val="10"/>
      <color indexed="9"/>
      <name val="Arial"/>
      <family val="2"/>
    </font>
    <font>
      <sz val="10"/>
      <color indexed="48"/>
      <name val="Arial"/>
      <family val="2"/>
    </font>
    <font>
      <b/>
      <sz val="10"/>
      <name val="Arial"/>
      <family val="2"/>
    </font>
    <font>
      <u val="single"/>
      <sz val="10"/>
      <name val="Arial"/>
      <family val="2"/>
    </font>
    <font>
      <b/>
      <sz val="12"/>
      <color indexed="16"/>
      <name val="Arial"/>
      <family val="2"/>
    </font>
    <font>
      <sz val="10"/>
      <color indexed="50"/>
      <name val="Arial"/>
      <family val="2"/>
    </font>
    <font>
      <sz val="10"/>
      <color indexed="12"/>
      <name val="Arial"/>
      <family val="2"/>
    </font>
    <font>
      <vertAlign val="superscript"/>
      <sz val="10"/>
      <name val="Arial"/>
      <family val="2"/>
    </font>
    <font>
      <vertAlign val="superscript"/>
      <sz val="10"/>
      <color indexed="10"/>
      <name val="Arial"/>
      <family val="2"/>
    </font>
    <font>
      <u val="single"/>
      <sz val="10"/>
      <color indexed="12"/>
      <name val="Arial"/>
      <family val="0"/>
    </font>
    <font>
      <u val="single"/>
      <sz val="10"/>
      <color indexed="36"/>
      <name val="Arial"/>
      <family val="0"/>
    </font>
    <font>
      <b/>
      <sz val="10"/>
      <color indexed="9"/>
      <name val="Arial"/>
      <family val="2"/>
    </font>
    <font>
      <u val="single"/>
      <sz val="10"/>
      <color indexed="60"/>
      <name val="Arial"/>
      <family val="2"/>
    </font>
    <font>
      <b/>
      <u val="single"/>
      <sz val="10"/>
      <color indexed="60"/>
      <name val="Arial"/>
      <family val="2"/>
    </font>
    <font>
      <sz val="10"/>
      <color indexed="60"/>
      <name val="Arial"/>
      <family val="2"/>
    </font>
    <font>
      <b/>
      <sz val="10"/>
      <color indexed="60"/>
      <name val="Arial"/>
      <family val="2"/>
    </font>
    <font>
      <b/>
      <sz val="10"/>
      <color indexed="16"/>
      <name val="Arial"/>
      <family val="2"/>
    </font>
    <font>
      <b/>
      <sz val="10"/>
      <name val="Times New Roman"/>
      <family val="1"/>
    </font>
    <font>
      <b/>
      <sz val="10"/>
      <color indexed="10"/>
      <name val="Arial"/>
      <family val="2"/>
    </font>
    <font>
      <b/>
      <vertAlign val="superscript"/>
      <sz val="10"/>
      <name val="Arial"/>
      <family val="2"/>
    </font>
    <font>
      <vertAlign val="superscript"/>
      <sz val="8"/>
      <name val="Arial"/>
      <family val="2"/>
    </font>
    <font>
      <sz val="10"/>
      <color indexed="16"/>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6"/>
        <bgColor indexed="64"/>
      </patternFill>
    </fill>
    <fill>
      <patternFill patternType="solid">
        <fgColor indexed="16"/>
        <bgColor indexed="64"/>
      </patternFill>
    </fill>
    <fill>
      <patternFill patternType="solid">
        <fgColor indexed="61"/>
        <bgColor indexed="64"/>
      </patternFill>
    </fill>
    <fill>
      <patternFill patternType="solid">
        <fgColor indexed="8"/>
        <bgColor indexed="64"/>
      </patternFill>
    </fill>
  </fills>
  <borders count="20">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mediu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style="thin"/>
      <bottom>
        <color indexed="63"/>
      </bottom>
    </border>
    <border>
      <left>
        <color indexed="63"/>
      </left>
      <right style="thin"/>
      <top style="medium"/>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medium"/>
    </border>
    <border>
      <left>
        <color indexed="63"/>
      </left>
      <right style="thin"/>
      <top style="thin"/>
      <bottom style="thin"/>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5" fillId="2" borderId="0" xfId="0" applyFont="1" applyFill="1" applyAlignment="1">
      <alignment/>
    </xf>
    <xf numFmtId="0" fontId="7" fillId="2" borderId="0" xfId="0" applyFont="1" applyFill="1" applyAlignment="1">
      <alignment/>
    </xf>
    <xf numFmtId="0" fontId="0" fillId="2" borderId="0" xfId="0" applyFont="1" applyFill="1" applyAlignment="1">
      <alignment/>
    </xf>
    <xf numFmtId="3" fontId="0" fillId="2" borderId="0" xfId="0" applyNumberFormat="1" applyFont="1" applyFill="1" applyAlignment="1">
      <alignment/>
    </xf>
    <xf numFmtId="3" fontId="0" fillId="2" borderId="0" xfId="0" applyNumberFormat="1"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 xfId="0" applyFont="1" applyFill="1" applyBorder="1" applyAlignment="1">
      <alignment/>
    </xf>
    <xf numFmtId="0" fontId="0" fillId="2" borderId="2" xfId="0" applyFont="1" applyFill="1" applyBorder="1" applyAlignment="1">
      <alignment/>
    </xf>
    <xf numFmtId="3" fontId="0" fillId="2" borderId="3" xfId="0" applyNumberFormat="1" applyFont="1" applyFill="1" applyBorder="1" applyAlignment="1">
      <alignment/>
    </xf>
    <xf numFmtId="3" fontId="0" fillId="2" borderId="3" xfId="0" applyNumberFormat="1" applyFont="1" applyFill="1" applyBorder="1" applyAlignment="1">
      <alignment horizontal="right"/>
    </xf>
    <xf numFmtId="3" fontId="0" fillId="2" borderId="0" xfId="0" applyNumberFormat="1" applyFont="1" applyFill="1" applyBorder="1" applyAlignment="1">
      <alignment/>
    </xf>
    <xf numFmtId="0" fontId="0" fillId="2" borderId="0" xfId="0" applyFont="1" applyFill="1" applyBorder="1" applyAlignment="1">
      <alignment/>
    </xf>
    <xf numFmtId="3" fontId="0" fillId="2" borderId="0" xfId="0" applyNumberFormat="1" applyFont="1" applyFill="1" applyBorder="1" applyAlignment="1">
      <alignment horizontal="right"/>
    </xf>
    <xf numFmtId="3" fontId="0" fillId="2" borderId="1" xfId="0" applyNumberFormat="1" applyFont="1" applyFill="1" applyBorder="1" applyAlignment="1">
      <alignment/>
    </xf>
    <xf numFmtId="3" fontId="0" fillId="2" borderId="1" xfId="0" applyNumberFormat="1" applyFont="1" applyFill="1" applyBorder="1" applyAlignment="1">
      <alignment horizontal="right"/>
    </xf>
    <xf numFmtId="0" fontId="5" fillId="2" borderId="4" xfId="0" applyFont="1" applyFill="1" applyBorder="1" applyAlignment="1">
      <alignment/>
    </xf>
    <xf numFmtId="3" fontId="5" fillId="2" borderId="4" xfId="0" applyNumberFormat="1" applyFont="1" applyFill="1" applyBorder="1" applyAlignment="1">
      <alignment/>
    </xf>
    <xf numFmtId="0" fontId="0" fillId="2" borderId="3" xfId="0" applyFont="1" applyFill="1" applyBorder="1" applyAlignment="1">
      <alignment/>
    </xf>
    <xf numFmtId="4" fontId="2" fillId="2" borderId="0" xfId="0" applyNumberFormat="1" applyFont="1" applyFill="1" applyBorder="1" applyAlignment="1">
      <alignment/>
    </xf>
    <xf numFmtId="0" fontId="3" fillId="2" borderId="0" xfId="0" applyFont="1" applyFill="1" applyBorder="1" applyAlignment="1">
      <alignment/>
    </xf>
    <xf numFmtId="0" fontId="3" fillId="2" borderId="0" xfId="0" applyFont="1" applyFill="1" applyAlignment="1">
      <alignment/>
    </xf>
    <xf numFmtId="4" fontId="0" fillId="2" borderId="0" xfId="0" applyNumberFormat="1" applyFont="1" applyFill="1" applyAlignment="1">
      <alignment/>
    </xf>
    <xf numFmtId="4" fontId="2" fillId="2" borderId="0" xfId="0" applyNumberFormat="1" applyFont="1" applyFill="1" applyAlignment="1">
      <alignment/>
    </xf>
    <xf numFmtId="4" fontId="4" fillId="2" borderId="0" xfId="0" applyNumberFormat="1" applyFont="1" applyFill="1" applyAlignment="1">
      <alignment/>
    </xf>
    <xf numFmtId="164" fontId="0" fillId="2" borderId="0" xfId="0" applyNumberFormat="1" applyFont="1" applyFill="1" applyAlignment="1">
      <alignment/>
    </xf>
    <xf numFmtId="0" fontId="5" fillId="2" borderId="0" xfId="0" applyFont="1" applyFill="1" applyAlignment="1">
      <alignment horizontal="center"/>
    </xf>
    <xf numFmtId="1" fontId="0" fillId="2" borderId="0" xfId="0" applyNumberFormat="1" applyFont="1" applyFill="1" applyBorder="1" applyAlignment="1">
      <alignment horizontal="center"/>
    </xf>
    <xf numFmtId="165" fontId="0" fillId="2" borderId="0" xfId="0" applyNumberFormat="1" applyFont="1" applyFill="1" applyAlignment="1">
      <alignment horizontal="right"/>
    </xf>
    <xf numFmtId="165" fontId="0" fillId="2" borderId="0" xfId="0" applyNumberFormat="1" applyFont="1" applyFill="1" applyBorder="1" applyAlignment="1">
      <alignment horizontal="right"/>
    </xf>
    <xf numFmtId="165" fontId="5" fillId="2" borderId="4" xfId="0" applyNumberFormat="1" applyFont="1" applyFill="1" applyBorder="1" applyAlignment="1">
      <alignment horizontal="right"/>
    </xf>
    <xf numFmtId="165" fontId="0" fillId="2" borderId="5" xfId="0" applyNumberFormat="1" applyFont="1" applyFill="1" applyBorder="1" applyAlignment="1">
      <alignment horizontal="right"/>
    </xf>
    <xf numFmtId="0" fontId="4" fillId="2" borderId="0" xfId="0" applyFont="1" applyFill="1" applyAlignment="1">
      <alignment/>
    </xf>
    <xf numFmtId="4" fontId="8" fillId="2" borderId="0" xfId="0" applyNumberFormat="1" applyFont="1" applyFill="1" applyAlignment="1">
      <alignment/>
    </xf>
    <xf numFmtId="0" fontId="8" fillId="2" borderId="0" xfId="0" applyFont="1" applyFill="1" applyAlignment="1">
      <alignment/>
    </xf>
    <xf numFmtId="0" fontId="2" fillId="2" borderId="0" xfId="0" applyFont="1" applyFill="1" applyAlignment="1">
      <alignment/>
    </xf>
    <xf numFmtId="165" fontId="5" fillId="2" borderId="1" xfId="0" applyNumberFormat="1" applyFont="1" applyFill="1" applyBorder="1" applyAlignment="1">
      <alignment horizontal="right"/>
    </xf>
    <xf numFmtId="165" fontId="5" fillId="2" borderId="6" xfId="0" applyNumberFormat="1" applyFont="1" applyFill="1" applyBorder="1" applyAlignment="1">
      <alignment horizontal="right"/>
    </xf>
    <xf numFmtId="165" fontId="0" fillId="2" borderId="0" xfId="0" applyNumberFormat="1" applyFont="1" applyFill="1" applyAlignment="1">
      <alignment/>
    </xf>
    <xf numFmtId="4" fontId="5" fillId="2" borderId="2" xfId="0" applyNumberFormat="1" applyFont="1" applyFill="1" applyBorder="1" applyAlignment="1">
      <alignment horizontal="right"/>
    </xf>
    <xf numFmtId="166" fontId="5" fillId="2" borderId="2" xfId="0" applyNumberFormat="1" applyFont="1" applyFill="1" applyBorder="1" applyAlignment="1">
      <alignment horizontal="right"/>
    </xf>
    <xf numFmtId="165" fontId="0" fillId="2" borderId="0" xfId="0" applyNumberFormat="1" applyFont="1" applyFill="1" applyBorder="1" applyAlignment="1">
      <alignment/>
    </xf>
    <xf numFmtId="164" fontId="2" fillId="2" borderId="0" xfId="0" applyNumberFormat="1" applyFont="1" applyFill="1" applyAlignment="1">
      <alignment/>
    </xf>
    <xf numFmtId="0" fontId="9" fillId="2" borderId="0" xfId="0" applyFont="1" applyFill="1" applyAlignment="1">
      <alignment/>
    </xf>
    <xf numFmtId="164" fontId="9" fillId="2" borderId="0" xfId="0" applyNumberFormat="1" applyFont="1" applyFill="1" applyAlignment="1">
      <alignment/>
    </xf>
    <xf numFmtId="0" fontId="5" fillId="2" borderId="7" xfId="0" applyFont="1" applyFill="1" applyBorder="1" applyAlignment="1">
      <alignment/>
    </xf>
    <xf numFmtId="165" fontId="5" fillId="2" borderId="8" xfId="0" applyNumberFormat="1" applyFont="1" applyFill="1" applyBorder="1" applyAlignment="1">
      <alignment horizontal="right"/>
    </xf>
    <xf numFmtId="0" fontId="5" fillId="2" borderId="9" xfId="0" applyFont="1" applyFill="1" applyBorder="1" applyAlignment="1">
      <alignment/>
    </xf>
    <xf numFmtId="0" fontId="5" fillId="2" borderId="2" xfId="0" applyFont="1" applyFill="1" applyBorder="1" applyAlignment="1">
      <alignment/>
    </xf>
    <xf numFmtId="0" fontId="10" fillId="2" borderId="0" xfId="0" applyFont="1" applyFill="1" applyAlignment="1">
      <alignment/>
    </xf>
    <xf numFmtId="0" fontId="11" fillId="2" borderId="0" xfId="0" applyFont="1" applyFill="1" applyAlignment="1">
      <alignment/>
    </xf>
    <xf numFmtId="4" fontId="0" fillId="2" borderId="0" xfId="0" applyNumberFormat="1" applyFont="1" applyFill="1" applyBorder="1" applyAlignment="1">
      <alignment horizontal="right"/>
    </xf>
    <xf numFmtId="4" fontId="0" fillId="2" borderId="0" xfId="0" applyNumberFormat="1" applyFont="1" applyFill="1" applyAlignment="1">
      <alignment horizontal="right"/>
    </xf>
    <xf numFmtId="4" fontId="2" fillId="2" borderId="0" xfId="0" applyNumberFormat="1" applyFont="1" applyFill="1" applyAlignment="1">
      <alignment horizontal="right"/>
    </xf>
    <xf numFmtId="0" fontId="0" fillId="2" borderId="0" xfId="0" applyFont="1" applyFill="1" applyAlignment="1">
      <alignment horizontal="right"/>
    </xf>
    <xf numFmtId="4" fontId="0" fillId="2" borderId="0" xfId="0" applyNumberFormat="1" applyFont="1" applyFill="1" applyBorder="1" applyAlignment="1">
      <alignment/>
    </xf>
    <xf numFmtId="0" fontId="0" fillId="2" borderId="0" xfId="0" applyFont="1" applyFill="1" applyAlignment="1">
      <alignment horizontal="center"/>
    </xf>
    <xf numFmtId="4" fontId="0" fillId="2" borderId="0" xfId="0" applyNumberFormat="1" applyFont="1" applyFill="1" applyAlignment="1">
      <alignment horizontal="center"/>
    </xf>
    <xf numFmtId="3" fontId="0" fillId="2" borderId="0" xfId="0" applyNumberFormat="1" applyFont="1" applyFill="1" applyAlignment="1">
      <alignment horizontal="right"/>
    </xf>
    <xf numFmtId="166" fontId="0" fillId="2" borderId="0" xfId="0" applyNumberFormat="1" applyFont="1" applyFill="1" applyAlignment="1">
      <alignment/>
    </xf>
    <xf numFmtId="0" fontId="5" fillId="3" borderId="0" xfId="0" applyFont="1" applyFill="1" applyAlignment="1">
      <alignment/>
    </xf>
    <xf numFmtId="0" fontId="5" fillId="3" borderId="6" xfId="0" applyFont="1" applyFill="1" applyBorder="1" applyAlignment="1">
      <alignment/>
    </xf>
    <xf numFmtId="0" fontId="3" fillId="4" borderId="10" xfId="0" applyFont="1" applyFill="1" applyBorder="1" applyAlignment="1">
      <alignment horizontal="center" vertical="center" wrapText="1"/>
    </xf>
    <xf numFmtId="0" fontId="14" fillId="4" borderId="6" xfId="0" applyFont="1" applyFill="1" applyBorder="1" applyAlignment="1">
      <alignment horizontal="center" vertical="center" wrapText="1"/>
    </xf>
    <xf numFmtId="3" fontId="14" fillId="4" borderId="6" xfId="0" applyNumberFormat="1" applyFont="1" applyFill="1" applyBorder="1" applyAlignment="1">
      <alignment horizontal="center" vertical="center" wrapText="1"/>
    </xf>
    <xf numFmtId="0" fontId="14" fillId="4" borderId="6" xfId="0" applyNumberFormat="1" applyFont="1" applyFill="1" applyBorder="1" applyAlignment="1">
      <alignment horizontal="center" vertical="center" wrapText="1"/>
    </xf>
    <xf numFmtId="0" fontId="14" fillId="4" borderId="0" xfId="0" applyFont="1" applyFill="1" applyAlignment="1">
      <alignment/>
    </xf>
    <xf numFmtId="0" fontId="3" fillId="4" borderId="0" xfId="0" applyFont="1" applyFill="1" applyAlignment="1">
      <alignment/>
    </xf>
    <xf numFmtId="4" fontId="3" fillId="4" borderId="0" xfId="0" applyNumberFormat="1" applyFont="1" applyFill="1" applyAlignment="1">
      <alignment/>
    </xf>
    <xf numFmtId="164" fontId="14" fillId="4" borderId="10" xfId="0" applyNumberFormat="1" applyFont="1" applyFill="1" applyBorder="1" applyAlignment="1">
      <alignment horizontal="center" wrapText="1"/>
    </xf>
    <xf numFmtId="3" fontId="3" fillId="4" borderId="4" xfId="0" applyNumberFormat="1" applyFont="1" applyFill="1" applyBorder="1" applyAlignment="1">
      <alignment horizontal="center"/>
    </xf>
    <xf numFmtId="0" fontId="14" fillId="4" borderId="0" xfId="0" applyFont="1" applyFill="1" applyAlignment="1">
      <alignment horizontal="center"/>
    </xf>
    <xf numFmtId="0" fontId="3" fillId="4" borderId="0" xfId="0" applyFont="1" applyFill="1" applyAlignment="1">
      <alignment horizontal="center"/>
    </xf>
    <xf numFmtId="4" fontId="3" fillId="4" borderId="0" xfId="0" applyNumberFormat="1" applyFont="1" applyFill="1" applyAlignment="1">
      <alignment horizontal="center"/>
    </xf>
    <xf numFmtId="1" fontId="3" fillId="4" borderId="4" xfId="0" applyNumberFormat="1" applyFont="1" applyFill="1" applyBorder="1" applyAlignment="1">
      <alignment horizontal="center"/>
    </xf>
    <xf numFmtId="1" fontId="14" fillId="4" borderId="6" xfId="0" applyNumberFormat="1" applyFont="1" applyFill="1" applyBorder="1" applyAlignment="1">
      <alignment horizontal="center" wrapText="1"/>
    </xf>
    <xf numFmtId="0" fontId="14" fillId="5" borderId="4" xfId="0" applyFont="1" applyFill="1" applyBorder="1" applyAlignment="1">
      <alignment/>
    </xf>
    <xf numFmtId="0" fontId="0" fillId="2" borderId="0" xfId="0" applyFont="1" applyFill="1" applyAlignment="1">
      <alignment horizontal="left"/>
    </xf>
    <xf numFmtId="0" fontId="16" fillId="2" borderId="0" xfId="15" applyFont="1" applyFill="1" applyAlignment="1">
      <alignment/>
    </xf>
    <xf numFmtId="0" fontId="17" fillId="2" borderId="0" xfId="0" applyFont="1" applyFill="1" applyAlignment="1">
      <alignment/>
    </xf>
    <xf numFmtId="0" fontId="18" fillId="2" borderId="0" xfId="0" applyFont="1" applyFill="1" applyAlignment="1">
      <alignment/>
    </xf>
    <xf numFmtId="0" fontId="18" fillId="2" borderId="0" xfId="0" applyFont="1" applyFill="1" applyAlignment="1">
      <alignment horizontal="left"/>
    </xf>
    <xf numFmtId="0" fontId="5" fillId="6" borderId="0" xfId="0" applyFont="1" applyFill="1" applyAlignment="1">
      <alignment/>
    </xf>
    <xf numFmtId="0" fontId="0" fillId="6" borderId="0" xfId="0" applyFont="1" applyFill="1" applyAlignment="1">
      <alignment/>
    </xf>
    <xf numFmtId="3" fontId="0" fillId="6" borderId="0" xfId="0" applyNumberFormat="1" applyFont="1" applyFill="1" applyAlignment="1">
      <alignment/>
    </xf>
    <xf numFmtId="0" fontId="19" fillId="2" borderId="0" xfId="0" applyFont="1" applyFill="1" applyAlignment="1">
      <alignment/>
    </xf>
    <xf numFmtId="0" fontId="14" fillId="4" borderId="4" xfId="0" applyFont="1" applyFill="1" applyBorder="1" applyAlignment="1">
      <alignment horizontal="center" vertical="center"/>
    </xf>
    <xf numFmtId="0" fontId="14" fillId="4" borderId="4" xfId="0" applyFont="1" applyFill="1" applyBorder="1" applyAlignment="1">
      <alignment/>
    </xf>
    <xf numFmtId="0" fontId="14" fillId="4" borderId="4" xfId="0" applyFont="1" applyFill="1" applyBorder="1" applyAlignment="1">
      <alignment horizontal="center" vertical="center" wrapText="1"/>
    </xf>
    <xf numFmtId="9" fontId="0" fillId="2" borderId="0" xfId="0" applyNumberFormat="1" applyFont="1" applyFill="1" applyBorder="1" applyAlignment="1">
      <alignment/>
    </xf>
    <xf numFmtId="0" fontId="0" fillId="6" borderId="0" xfId="0" applyFont="1" applyFill="1" applyBorder="1" applyAlignment="1">
      <alignment/>
    </xf>
    <xf numFmtId="0" fontId="5" fillId="6" borderId="0" xfId="0" applyFont="1" applyFill="1" applyBorder="1" applyAlignment="1">
      <alignment/>
    </xf>
    <xf numFmtId="0" fontId="5" fillId="2" borderId="0" xfId="0" applyFont="1" applyFill="1" applyBorder="1" applyAlignment="1">
      <alignment/>
    </xf>
    <xf numFmtId="3" fontId="0" fillId="2" borderId="2" xfId="0" applyNumberFormat="1" applyFont="1" applyFill="1" applyBorder="1" applyAlignment="1">
      <alignment/>
    </xf>
    <xf numFmtId="0" fontId="15" fillId="2" borderId="0" xfId="15" applyFont="1" applyFill="1" applyAlignment="1">
      <alignment horizontal="left"/>
    </xf>
    <xf numFmtId="0" fontId="15" fillId="2" borderId="0" xfId="15" applyFont="1" applyFill="1" applyAlignment="1">
      <alignment horizontal="left"/>
    </xf>
    <xf numFmtId="0" fontId="5" fillId="2" borderId="1" xfId="0" applyFont="1" applyFill="1" applyBorder="1" applyAlignment="1">
      <alignment/>
    </xf>
    <xf numFmtId="3" fontId="5" fillId="2" borderId="1" xfId="0" applyNumberFormat="1" applyFont="1" applyFill="1" applyBorder="1" applyAlignment="1">
      <alignment/>
    </xf>
    <xf numFmtId="4" fontId="0" fillId="6" borderId="0" xfId="0" applyNumberFormat="1" applyFont="1" applyFill="1" applyAlignment="1">
      <alignment/>
    </xf>
    <xf numFmtId="4" fontId="2" fillId="6" borderId="0" xfId="0" applyNumberFormat="1" applyFont="1" applyFill="1" applyAlignment="1">
      <alignment/>
    </xf>
    <xf numFmtId="4" fontId="4" fillId="6" borderId="0" xfId="0" applyNumberFormat="1" applyFont="1" applyFill="1" applyAlignment="1">
      <alignment/>
    </xf>
    <xf numFmtId="164" fontId="0" fillId="6" borderId="0" xfId="0" applyNumberFormat="1" applyFont="1" applyFill="1" applyBorder="1" applyAlignment="1">
      <alignment/>
    </xf>
    <xf numFmtId="164" fontId="0" fillId="6" borderId="0" xfId="0" applyNumberFormat="1" applyFont="1" applyFill="1" applyAlignment="1">
      <alignment/>
    </xf>
    <xf numFmtId="164" fontId="5" fillId="2" borderId="2" xfId="0" applyNumberFormat="1" applyFont="1" applyFill="1" applyBorder="1" applyAlignment="1">
      <alignment horizontal="right"/>
    </xf>
    <xf numFmtId="167" fontId="0" fillId="2" borderId="2" xfId="0" applyNumberFormat="1" applyFont="1" applyFill="1" applyBorder="1" applyAlignment="1">
      <alignment horizontal="right"/>
    </xf>
    <xf numFmtId="165" fontId="0" fillId="2" borderId="11" xfId="0" applyNumberFormat="1" applyFont="1" applyFill="1" applyBorder="1" applyAlignment="1">
      <alignment horizontal="right"/>
    </xf>
    <xf numFmtId="4" fontId="0" fillId="6" borderId="0" xfId="0" applyNumberFormat="1" applyFont="1" applyFill="1" applyAlignment="1">
      <alignment horizontal="right"/>
    </xf>
    <xf numFmtId="3" fontId="0" fillId="6" borderId="0" xfId="0" applyNumberFormat="1" applyFont="1" applyFill="1" applyAlignment="1">
      <alignment horizontal="right"/>
    </xf>
    <xf numFmtId="4" fontId="2" fillId="6" borderId="0" xfId="0" applyNumberFormat="1" applyFont="1" applyFill="1" applyAlignment="1">
      <alignment horizontal="right"/>
    </xf>
    <xf numFmtId="4" fontId="4" fillId="6" borderId="0" xfId="0" applyNumberFormat="1" applyFont="1" applyFill="1" applyAlignment="1">
      <alignment horizontal="right"/>
    </xf>
    <xf numFmtId="166" fontId="0" fillId="2" borderId="12" xfId="0" applyNumberFormat="1" applyFont="1" applyFill="1" applyBorder="1" applyAlignment="1">
      <alignment horizontal="right"/>
    </xf>
    <xf numFmtId="166" fontId="5" fillId="2" borderId="13" xfId="0" applyNumberFormat="1" applyFont="1" applyFill="1" applyBorder="1" applyAlignment="1">
      <alignment horizontal="right"/>
    </xf>
    <xf numFmtId="166" fontId="0" fillId="2" borderId="0" xfId="21" applyNumberFormat="1" applyFont="1" applyFill="1" applyAlignment="1">
      <alignment horizontal="right"/>
    </xf>
    <xf numFmtId="166" fontId="5" fillId="2" borderId="1" xfId="21" applyNumberFormat="1" applyFont="1" applyFill="1" applyBorder="1" applyAlignment="1">
      <alignment horizontal="right"/>
    </xf>
    <xf numFmtId="166" fontId="5" fillId="2" borderId="4" xfId="21" applyNumberFormat="1" applyFont="1" applyFill="1" applyBorder="1" applyAlignment="1">
      <alignment horizontal="right"/>
    </xf>
    <xf numFmtId="0" fontId="20" fillId="0" borderId="0" xfId="0" applyFont="1" applyAlignment="1">
      <alignment/>
    </xf>
    <xf numFmtId="1" fontId="14" fillId="4" borderId="4" xfId="0" applyNumberFormat="1" applyFont="1" applyFill="1" applyBorder="1" applyAlignment="1">
      <alignment horizontal="right"/>
    </xf>
    <xf numFmtId="0" fontId="12" fillId="0" borderId="0" xfId="15" applyAlignment="1">
      <alignment/>
    </xf>
    <xf numFmtId="166" fontId="5" fillId="2" borderId="7" xfId="0" applyNumberFormat="1" applyFont="1" applyFill="1" applyBorder="1" applyAlignment="1">
      <alignment horizontal="right"/>
    </xf>
    <xf numFmtId="164" fontId="14" fillId="4" borderId="14" xfId="0" applyNumberFormat="1" applyFont="1" applyFill="1" applyBorder="1" applyAlignment="1">
      <alignment horizontal="center" wrapText="1"/>
    </xf>
    <xf numFmtId="1" fontId="14" fillId="4" borderId="15" xfId="0" applyNumberFormat="1" applyFont="1" applyFill="1" applyBorder="1" applyAlignment="1">
      <alignment horizontal="center" wrapText="1"/>
    </xf>
    <xf numFmtId="0" fontId="21" fillId="2" borderId="0" xfId="0" applyFont="1" applyFill="1" applyAlignment="1">
      <alignment horizontal="center"/>
    </xf>
    <xf numFmtId="1" fontId="14" fillId="4" borderId="4" xfId="0" applyNumberFormat="1" applyFont="1" applyFill="1" applyBorder="1" applyAlignment="1">
      <alignment/>
    </xf>
    <xf numFmtId="1" fontId="14" fillId="4" borderId="8" xfId="0" applyNumberFormat="1" applyFont="1" applyFill="1" applyBorder="1" applyAlignment="1">
      <alignment/>
    </xf>
    <xf numFmtId="4" fontId="5" fillId="2" borderId="0" xfId="0" applyNumberFormat="1" applyFont="1" applyFill="1" applyBorder="1" applyAlignment="1">
      <alignment horizontal="right"/>
    </xf>
    <xf numFmtId="164" fontId="0" fillId="2" borderId="0" xfId="0" applyNumberFormat="1" applyFont="1" applyFill="1" applyBorder="1" applyAlignment="1">
      <alignment horizontal="right"/>
    </xf>
    <xf numFmtId="164" fontId="5" fillId="2" borderId="4" xfId="0" applyNumberFormat="1" applyFont="1" applyFill="1" applyBorder="1" applyAlignment="1">
      <alignment horizontal="right"/>
    </xf>
    <xf numFmtId="164" fontId="5" fillId="2" borderId="1" xfId="0" applyNumberFormat="1" applyFont="1" applyFill="1" applyBorder="1" applyAlignment="1">
      <alignment horizontal="right"/>
    </xf>
    <xf numFmtId="165" fontId="5" fillId="2" borderId="16" xfId="0" applyNumberFormat="1" applyFont="1" applyFill="1" applyBorder="1" applyAlignment="1">
      <alignment horizontal="right"/>
    </xf>
    <xf numFmtId="164" fontId="5" fillId="2" borderId="6" xfId="0" applyNumberFormat="1" applyFont="1" applyFill="1" applyBorder="1" applyAlignment="1">
      <alignment horizontal="right"/>
    </xf>
    <xf numFmtId="165" fontId="5" fillId="2" borderId="17" xfId="0" applyNumberFormat="1" applyFont="1" applyFill="1" applyBorder="1" applyAlignment="1">
      <alignment horizontal="right"/>
    </xf>
    <xf numFmtId="164" fontId="14" fillId="4" borderId="18" xfId="0" applyNumberFormat="1" applyFont="1" applyFill="1" applyBorder="1" applyAlignment="1">
      <alignment horizontal="center" wrapText="1"/>
    </xf>
    <xf numFmtId="3" fontId="14" fillId="4" borderId="10" xfId="0" applyNumberFormat="1" applyFont="1" applyFill="1" applyBorder="1" applyAlignment="1">
      <alignment horizontal="center" wrapText="1"/>
    </xf>
    <xf numFmtId="3" fontId="14" fillId="4" borderId="19" xfId="0" applyNumberFormat="1" applyFont="1" applyFill="1" applyBorder="1" applyAlignment="1">
      <alignment horizontal="center" wrapText="1"/>
    </xf>
    <xf numFmtId="164" fontId="14" fillId="4" borderId="6" xfId="0" applyNumberFormat="1" applyFont="1" applyFill="1" applyBorder="1" applyAlignment="1">
      <alignment horizontal="center" wrapText="1"/>
    </xf>
    <xf numFmtId="3" fontId="14" fillId="4" borderId="6" xfId="0" applyNumberFormat="1" applyFont="1" applyFill="1" applyBorder="1" applyAlignment="1">
      <alignment horizontal="center" wrapText="1"/>
    </xf>
    <xf numFmtId="165" fontId="0" fillId="0" borderId="5" xfId="0" applyNumberFormat="1" applyFont="1" applyFill="1" applyBorder="1" applyAlignment="1">
      <alignment horizontal="right"/>
    </xf>
    <xf numFmtId="166" fontId="5" fillId="0" borderId="11" xfId="0" applyNumberFormat="1" applyFont="1" applyFill="1" applyBorder="1" applyAlignment="1">
      <alignment horizontal="right"/>
    </xf>
    <xf numFmtId="0" fontId="5" fillId="2" borderId="13" xfId="0" applyFont="1" applyFill="1" applyBorder="1" applyAlignment="1">
      <alignment/>
    </xf>
    <xf numFmtId="0" fontId="0" fillId="0" borderId="0" xfId="0" applyFont="1" applyFill="1" applyAlignment="1">
      <alignment/>
    </xf>
    <xf numFmtId="0" fontId="2" fillId="2" borderId="0" xfId="0" applyFont="1" applyFill="1" applyBorder="1" applyAlignment="1">
      <alignment/>
    </xf>
    <xf numFmtId="3" fontId="0" fillId="0" borderId="1" xfId="0" applyNumberFormat="1" applyFont="1" applyFill="1" applyBorder="1" applyAlignment="1">
      <alignment/>
    </xf>
    <xf numFmtId="0" fontId="14" fillId="4" borderId="10" xfId="0" applyFont="1" applyFill="1" applyBorder="1" applyAlignment="1">
      <alignment horizontal="center" vertical="center" wrapText="1"/>
    </xf>
    <xf numFmtId="10" fontId="0" fillId="2" borderId="0" xfId="0" applyNumberFormat="1" applyFont="1" applyFill="1" applyAlignment="1">
      <alignment/>
    </xf>
    <xf numFmtId="10" fontId="0" fillId="3" borderId="0" xfId="0" applyNumberFormat="1" applyFont="1" applyFill="1" applyAlignment="1">
      <alignment/>
    </xf>
    <xf numFmtId="10" fontId="0" fillId="3" borderId="6" xfId="0" applyNumberFormat="1" applyFont="1" applyFill="1" applyBorder="1" applyAlignment="1">
      <alignment/>
    </xf>
    <xf numFmtId="10" fontId="0" fillId="3" borderId="6" xfId="0" applyNumberFormat="1" applyFont="1" applyFill="1" applyBorder="1" applyAlignment="1" applyProtection="1">
      <alignment horizontal="right" vertical="center"/>
      <protection locked="0"/>
    </xf>
    <xf numFmtId="10" fontId="0" fillId="3" borderId="0" xfId="0" applyNumberFormat="1" applyFont="1" applyFill="1" applyBorder="1" applyAlignment="1">
      <alignment/>
    </xf>
    <xf numFmtId="10" fontId="0" fillId="3" borderId="0" xfId="0" applyNumberFormat="1" applyFont="1" applyFill="1" applyBorder="1" applyAlignment="1" applyProtection="1">
      <alignment horizontal="right" vertical="center"/>
      <protection locked="0"/>
    </xf>
    <xf numFmtId="0" fontId="0" fillId="7" borderId="0" xfId="0" applyFont="1" applyFill="1" applyAlignment="1">
      <alignment/>
    </xf>
    <xf numFmtId="0" fontId="23" fillId="6" borderId="0" xfId="0" applyFont="1" applyFill="1" applyAlignment="1">
      <alignment/>
    </xf>
    <xf numFmtId="0" fontId="1" fillId="7" borderId="0" xfId="0" applyFont="1" applyFill="1" applyAlignment="1">
      <alignment/>
    </xf>
    <xf numFmtId="9" fontId="0" fillId="2" borderId="3" xfId="0" applyNumberFormat="1" applyFont="1" applyFill="1" applyBorder="1" applyAlignment="1">
      <alignment/>
    </xf>
    <xf numFmtId="9" fontId="0" fillId="2" borderId="1" xfId="0" applyNumberFormat="1" applyFont="1" applyFill="1" applyBorder="1" applyAlignment="1">
      <alignment/>
    </xf>
    <xf numFmtId="9" fontId="5" fillId="2" borderId="4" xfId="0" applyNumberFormat="1" applyFont="1" applyFill="1" applyBorder="1" applyAlignment="1">
      <alignment/>
    </xf>
    <xf numFmtId="0" fontId="23" fillId="6" borderId="0" xfId="0" applyFont="1" applyFill="1" applyAlignment="1">
      <alignment/>
    </xf>
    <xf numFmtId="0" fontId="1" fillId="6" borderId="0" xfId="0" applyFont="1" applyFill="1" applyBorder="1" applyAlignment="1">
      <alignment/>
    </xf>
    <xf numFmtId="9" fontId="5" fillId="2" borderId="1" xfId="0" applyNumberFormat="1" applyFont="1" applyFill="1" applyBorder="1" applyAlignment="1">
      <alignment/>
    </xf>
    <xf numFmtId="0" fontId="14" fillId="4" borderId="10" xfId="0" applyFont="1" applyFill="1" applyBorder="1" applyAlignment="1">
      <alignment horizontal="left" vertical="center" wrapText="1"/>
    </xf>
    <xf numFmtId="0" fontId="14" fillId="4" borderId="6" xfId="0" applyFont="1" applyFill="1" applyBorder="1" applyAlignment="1">
      <alignment horizontal="left" vertical="center" wrapText="1"/>
    </xf>
    <xf numFmtId="3" fontId="14" fillId="4" borderId="4" xfId="0" applyNumberFormat="1"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DDDDDD"/>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3</xdr:col>
      <xdr:colOff>581025</xdr:colOff>
      <xdr:row>3</xdr:row>
      <xdr:rowOff>57150</xdr:rowOff>
    </xdr:to>
    <xdr:pic>
      <xdr:nvPicPr>
        <xdr:cNvPr id="1" name="Picture 1"/>
        <xdr:cNvPicPr preferRelativeResize="1">
          <a:picLocks noChangeAspect="1"/>
        </xdr:cNvPicPr>
      </xdr:nvPicPr>
      <xdr:blipFill>
        <a:blip r:embed="rId1"/>
        <a:stretch>
          <a:fillRect/>
        </a:stretch>
      </xdr:blipFill>
      <xdr:spPr>
        <a:xfrm>
          <a:off x="76200" y="0"/>
          <a:ext cx="2266950" cy="54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152400</xdr:rowOff>
    </xdr:from>
    <xdr:to>
      <xdr:col>2</xdr:col>
      <xdr:colOff>200025</xdr:colOff>
      <xdr:row>4</xdr:row>
      <xdr:rowOff>47625</xdr:rowOff>
    </xdr:to>
    <xdr:pic>
      <xdr:nvPicPr>
        <xdr:cNvPr id="1" name="Picture 1"/>
        <xdr:cNvPicPr preferRelativeResize="1">
          <a:picLocks noChangeAspect="1"/>
        </xdr:cNvPicPr>
      </xdr:nvPicPr>
      <xdr:blipFill>
        <a:blip r:embed="rId1"/>
        <a:stretch>
          <a:fillRect/>
        </a:stretch>
      </xdr:blipFill>
      <xdr:spPr>
        <a:xfrm>
          <a:off x="447675" y="152400"/>
          <a:ext cx="17335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76200</xdr:rowOff>
    </xdr:from>
    <xdr:to>
      <xdr:col>8</xdr:col>
      <xdr:colOff>714375</xdr:colOff>
      <xdr:row>61</xdr:row>
      <xdr:rowOff>9525</xdr:rowOff>
    </xdr:to>
    <xdr:sp>
      <xdr:nvSpPr>
        <xdr:cNvPr id="1" name="TextBox 1"/>
        <xdr:cNvSpPr txBox="1">
          <a:spLocks noChangeArrowheads="1"/>
        </xdr:cNvSpPr>
      </xdr:nvSpPr>
      <xdr:spPr>
        <a:xfrm>
          <a:off x="152400" y="1209675"/>
          <a:ext cx="6134100" cy="875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993300"/>
              </a:solidFill>
              <a:latin typeface="Arial"/>
              <a:ea typeface="Arial"/>
              <a:cs typeface="Arial"/>
            </a:rPr>
            <a:t>                                            
                                            FUENTES Y METODOLOGÍA UTILIZADA</a:t>
          </a:r>
          <a:r>
            <a:rPr lang="en-US" cap="none" sz="1000" b="0" i="0" u="none" baseline="0">
              <a:latin typeface="Arial"/>
              <a:ea typeface="Arial"/>
              <a:cs typeface="Arial"/>
            </a:rPr>
            <a:t>
El </a:t>
          </a:r>
          <a:r>
            <a:rPr lang="en-US" cap="none" sz="1000" b="1" i="0" u="none" baseline="0">
              <a:latin typeface="Arial"/>
              <a:ea typeface="Arial"/>
              <a:cs typeface="Arial"/>
            </a:rPr>
            <a:t>objetivo </a:t>
          </a:r>
          <a:r>
            <a:rPr lang="en-US" cap="none" sz="1000" b="0" i="0" u="none" baseline="0">
              <a:latin typeface="Arial"/>
              <a:ea typeface="Arial"/>
              <a:cs typeface="Arial"/>
            </a:rPr>
            <a:t>de la "Cuenta de la Sanidad de Navarra" es la estimación del gasto sanitario de Navarra, tanto de su componente público, el cual se analiza con mayor profundidad, como el privado. Este informe es el tercero de una serie, y recoge datos del período 2006-2007,ampliando las series desde el 2003, además de series temporales del Departamento de Salud del período 1995-2008. La periodicidad de dicha cuenta es bienal, y se contará con una serie histórica del mismo. 
El </a:t>
          </a:r>
          <a:r>
            <a:rPr lang="en-US" cap="none" sz="1000" b="1" i="0" u="none" baseline="0">
              <a:latin typeface="Arial"/>
              <a:ea typeface="Arial"/>
              <a:cs typeface="Arial"/>
            </a:rPr>
            <a:t>concepto de gasto sanitario </a:t>
          </a:r>
          <a:r>
            <a:rPr lang="en-US" cap="none" sz="1000" b="0" i="0" u="none" baseline="0">
              <a:latin typeface="Arial"/>
              <a:ea typeface="Arial"/>
              <a:cs typeface="Arial"/>
            </a:rPr>
            <a:t>que se utiliza  en este estudio, es el empleado en el Sistema de Cuentas Sanitarias (System of Health Accounts- SHA -) desarrollado por la OCDE. Se utiliza el principio de devengo (gasto comprometido) y no de caja (gasto liquidado), como aproximación al gasto real. Además se tienen en cuenta las aportaciones netas entre agentes de gasto para evitar la doble contabilización del gasto.
</a:t>
          </a:r>
          <a:r>
            <a:rPr lang="en-US" cap="none" sz="1000" b="0" i="0" u="none" baseline="0">
              <a:latin typeface="Arial"/>
              <a:ea typeface="Arial"/>
              <a:cs typeface="Arial"/>
            </a:rPr>
            <a:t>Se presentan los datos de gasto sanitario utilizando las siguientes clasificaciones:</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
1.- </a:t>
          </a:r>
          <a:r>
            <a:rPr lang="en-US" cap="none" sz="1000" b="0" i="0" u="none" baseline="0">
              <a:latin typeface="Arial"/>
              <a:ea typeface="Arial"/>
              <a:cs typeface="Arial"/>
            </a:rPr>
            <a:t>Clasificación según </a:t>
          </a:r>
          <a:r>
            <a:rPr lang="en-US" cap="none" sz="1000" b="1" i="0" u="none" baseline="0">
              <a:latin typeface="Arial"/>
              <a:ea typeface="Arial"/>
              <a:cs typeface="Arial"/>
            </a:rPr>
            <a:t>agente financiador</a:t>
          </a:r>
          <a:r>
            <a:rPr lang="en-US" cap="none" sz="1000" b="0" i="0" u="none" baseline="0">
              <a:latin typeface="Arial"/>
              <a:ea typeface="Arial"/>
              <a:cs typeface="Arial"/>
            </a:rPr>
            <a:t> (Clasificación de la OCDE)  a nivel de tres dígitos (dos en el sector privado), desde el punto de vista del financiador o intermediario financiero directo, sin llegar hasta la procedencia  última de los recursos. La  clasificación de las fuentes de  financiación que se utiliza es la ICHA-HF (International Clasification of Health Accounts), que desglosa las entidades en Administraciones Públicas (Administración Central, Gobierno de Navarra, Administración Local, y Administraciones de la S.Social); y Sector Privado. Se presentan los datos a nivel de Navarra en la </a:t>
          </a:r>
          <a:r>
            <a:rPr lang="en-US" cap="none" sz="1000" b="0" i="0" u="none" baseline="0">
              <a:solidFill>
                <a:srgbClr val="800000"/>
              </a:solidFill>
              <a:latin typeface="Arial"/>
              <a:ea typeface="Arial"/>
              <a:cs typeface="Arial"/>
            </a:rPr>
            <a:t>tabla 1.</a:t>
          </a:r>
          <a:r>
            <a:rPr lang="en-US" cap="none" sz="1000" b="0" i="0" u="none" baseline="0">
              <a:latin typeface="Arial"/>
              <a:ea typeface="Arial"/>
              <a:cs typeface="Arial"/>
            </a:rPr>
            <a:t> 
2.- Clasificación</a:t>
          </a:r>
          <a:r>
            <a:rPr lang="en-US" cap="none" sz="1000" b="1" i="0" u="none" baseline="0">
              <a:latin typeface="Arial"/>
              <a:ea typeface="Arial"/>
              <a:cs typeface="Arial"/>
            </a:rPr>
            <a:t> funcional</a:t>
          </a:r>
          <a:r>
            <a:rPr lang="en-US" cap="none" sz="1000" b="0" i="0" u="none" baseline="0">
              <a:latin typeface="Arial"/>
              <a:ea typeface="Arial"/>
              <a:cs typeface="Arial"/>
            </a:rPr>
            <a:t>. De momento solo se dispone de la clasificación funcional de la OCDE a nivel del primer dígito y agregando varios códigos funcionales (HC1-HC4 “Asistencia sanitaria y servicios sanitarios auxiliares”). Para la próxima Cuenta se espera disponer de un mayor nivel de desagregación. Se incluye también el "gasto relacionado con la salud" (HCR.1 - HCR.5), que comprende la formación bruta de capital; formación de personal sanitario; investigación y desarrollo en el ámbito de la salud; control sanitario de alimentos, e higiene y agua potable, y salud ambiental. En el cómputo del gasto sanitario total ( tablas 1 y 2) no se incluye el "gasto relacionado con la salud" (sólo los gastos de capital).Se presentan datos a nivel de Navarra (</a:t>
          </a:r>
          <a:r>
            <a:rPr lang="en-US" cap="none" sz="1000" b="0" i="0" u="none" baseline="0">
              <a:solidFill>
                <a:srgbClr val="800000"/>
              </a:solidFill>
              <a:latin typeface="Arial"/>
              <a:ea typeface="Arial"/>
              <a:cs typeface="Arial"/>
            </a:rPr>
            <a:t>Tablas 2 y 3</a:t>
          </a:r>
          <a:r>
            <a:rPr lang="en-US" cap="none" sz="1000" b="0" i="0" u="none" baseline="0">
              <a:latin typeface="Arial"/>
              <a:ea typeface="Arial"/>
              <a:cs typeface="Arial"/>
            </a:rPr>
            <a:t>), y del Gobierno de Navarra (</a:t>
          </a:r>
          <a:r>
            <a:rPr lang="en-US" cap="none" sz="1000" b="0" i="0" u="none" baseline="0">
              <a:solidFill>
                <a:srgbClr val="800000"/>
              </a:solidFill>
              <a:latin typeface="Arial"/>
              <a:ea typeface="Arial"/>
              <a:cs typeface="Arial"/>
            </a:rPr>
            <a:t>Tabla 4) </a:t>
          </a:r>
          <a:r>
            <a:rPr lang="en-US" cap="none" sz="1000" b="0" i="0" u="none" baseline="0">
              <a:latin typeface="Arial"/>
              <a:ea typeface="Arial"/>
              <a:cs typeface="Arial"/>
            </a:rPr>
            <a:t>
 </a:t>
          </a:r>
          <a:r>
            <a:rPr lang="en-US" cap="none" sz="1000" b="0" i="0" u="none" baseline="0">
              <a:latin typeface="Arial"/>
              <a:ea typeface="Arial"/>
              <a:cs typeface="Arial"/>
            </a:rPr>
            <a:t>
Los datos de gasto del </a:t>
          </a:r>
          <a:r>
            <a:rPr lang="en-US" cap="none" sz="1000" b="1" i="0" u="none" baseline="0">
              <a:latin typeface="Arial"/>
              <a:ea typeface="Arial"/>
              <a:cs typeface="Arial"/>
            </a:rPr>
            <a:t>Departamento de Salud</a:t>
          </a:r>
          <a:r>
            <a:rPr lang="en-US" cap="none" sz="1000" b="0" i="0" u="none" baseline="0">
              <a:latin typeface="Arial"/>
              <a:ea typeface="Arial"/>
              <a:cs typeface="Arial"/>
            </a:rPr>
            <a:t>  se clasifican además por centros de gasto </a:t>
          </a:r>
          <a:r>
            <a:rPr lang="en-US" cap="none" sz="1000" b="0" i="0" u="none" baseline="0">
              <a:solidFill>
                <a:srgbClr val="800000"/>
              </a:solidFill>
              <a:latin typeface="Arial"/>
              <a:ea typeface="Arial"/>
              <a:cs typeface="Arial"/>
            </a:rPr>
            <a:t>(tabla 5</a:t>
          </a:r>
          <a:r>
            <a:rPr lang="en-US" cap="none" sz="1000" b="0" i="0" u="none" baseline="0">
              <a:latin typeface="Arial"/>
              <a:ea typeface="Arial"/>
              <a:cs typeface="Arial"/>
            </a:rPr>
            <a:t>), y por capítulos económicos (</a:t>
          </a:r>
          <a:r>
            <a:rPr lang="en-US" cap="none" sz="1000" b="0" i="0" u="none" baseline="0">
              <a:solidFill>
                <a:srgbClr val="993300"/>
              </a:solidFill>
              <a:latin typeface="Arial"/>
              <a:ea typeface="Arial"/>
              <a:cs typeface="Arial"/>
            </a:rPr>
            <a:t>tabla 6</a:t>
          </a:r>
          <a:r>
            <a:rPr lang="en-US" cap="none" sz="1000" b="0" i="0" u="none" baseline="0">
              <a:latin typeface="Arial"/>
              <a:ea typeface="Arial"/>
              <a:cs typeface="Arial"/>
            </a:rPr>
            <a:t>). 
</a:t>
          </a:r>
          <a:r>
            <a:rPr lang="en-US" cap="none" sz="1000" b="0" i="0" u="none" baseline="0">
              <a:latin typeface="Arial"/>
              <a:ea typeface="Arial"/>
              <a:cs typeface="Arial"/>
            </a:rPr>
            <a:t> 
Y por último, se presentan un par de tablas del </a:t>
          </a:r>
          <a:r>
            <a:rPr lang="en-US" cap="none" sz="1000" b="1" i="0" u="none" baseline="0">
              <a:latin typeface="Arial"/>
              <a:ea typeface="Arial"/>
              <a:cs typeface="Arial"/>
            </a:rPr>
            <a:t>gasto sanitario público y total en porcentaje del PIB</a:t>
          </a:r>
          <a:r>
            <a:rPr lang="en-US" cap="none" sz="1000" b="0" i="0" u="none" baseline="0">
              <a:latin typeface="Arial"/>
              <a:ea typeface="Arial"/>
              <a:cs typeface="Arial"/>
            </a:rPr>
            <a:t>, con datos de Navarra, España, la UE y la OCDE, para la serie 2003-2007 (</a:t>
          </a:r>
          <a:r>
            <a:rPr lang="en-US" cap="none" sz="1000" b="0" i="0" u="none" baseline="0">
              <a:solidFill>
                <a:srgbClr val="800000"/>
              </a:solidFill>
              <a:latin typeface="Arial"/>
              <a:ea typeface="Arial"/>
              <a:cs typeface="Arial"/>
            </a:rPr>
            <a:t>Tablas 7 y 8</a:t>
          </a:r>
          <a:r>
            <a:rPr lang="en-US" cap="none" sz="1000" b="0" i="0" u="none" baseline="0">
              <a:latin typeface="Arial"/>
              <a:ea typeface="Arial"/>
              <a:cs typeface="Arial"/>
            </a:rPr>
            <a:t>).
</a:t>
          </a:r>
          <a:r>
            <a:rPr lang="en-US" cap="none" sz="1000" b="0" i="0" u="none" baseline="0">
              <a:latin typeface="Arial"/>
              <a:ea typeface="Arial"/>
              <a:cs typeface="Arial"/>
            </a:rPr>
            <a:t>
</a:t>
          </a:r>
          <a:r>
            <a:rPr lang="en-US" cap="none" sz="1000" b="0" i="0" u="sng" baseline="0">
              <a:latin typeface="Arial"/>
              <a:ea typeface="Arial"/>
              <a:cs typeface="Arial"/>
            </a:rPr>
            <a:t>Fuentes utilizadas:</a:t>
          </a:r>
          <a:r>
            <a:rPr lang="en-US" cap="none" sz="1000" b="0" i="0" u="none" baseline="0">
              <a:latin typeface="Arial"/>
              <a:ea typeface="Arial"/>
              <a:cs typeface="Arial"/>
            </a:rPr>
            <a:t>
</a:t>
          </a:r>
          <a:r>
            <a:rPr lang="en-US" cap="none" sz="1000" b="0" i="0" u="none" baseline="0">
              <a:latin typeface="Arial"/>
              <a:ea typeface="Arial"/>
              <a:cs typeface="Arial"/>
            </a:rPr>
            <a:t>Memorias anuales, Informes Estadísticos, Cuentas Generales de Navarra, base de datos de la OCDE, y petición directa a diversos organismos tanto del sector público como privado.</a:t>
          </a:r>
          <a:r>
            <a:rPr lang="en-US" cap="none" sz="1000" b="0" i="0" u="none" baseline="0">
              <a:latin typeface="Arial"/>
              <a:ea typeface="Arial"/>
              <a:cs typeface="Arial"/>
            </a:rPr>
            <a:t>
</a:t>
          </a:r>
          <a:r>
            <a:rPr lang="en-US" cap="none" sz="1000" b="0" i="0" u="sng" baseline="0">
              <a:latin typeface="Arial"/>
              <a:ea typeface="Arial"/>
              <a:cs typeface="Arial"/>
            </a:rPr>
            <a:t>Aspectos de mejora :</a:t>
          </a:r>
          <a:r>
            <a:rPr lang="en-US" cap="none" sz="1000" b="0" i="0" u="none" baseline="0">
              <a:latin typeface="Arial"/>
              <a:ea typeface="Arial"/>
              <a:cs typeface="Arial"/>
            </a:rPr>
            <a:t>
</a:t>
          </a:r>
          <a:r>
            <a:rPr lang="en-US" cap="none" sz="1000" b="0" i="0" u="none" baseline="0">
              <a:latin typeface="Arial"/>
              <a:ea typeface="Arial"/>
              <a:cs typeface="Arial"/>
            </a:rPr>
            <a:t>Hasta la fecha no hemos podido disponer de datos de gasto del SNS-O según la clasificación cruzada funcional y por proveedores que plantea la OCDE. Es por ello que se presentan los datos funcionales a nivel del primer dígito,  agregando varios códigos funcionales (HC1-HC4), al no disponer de datos desagregados de los centros a nivel de asistencia curativa (HC1); servicios de rehabilitación (HC2); servicios de larga duración ( HC3) y servicios auxiliares de atención de la salud (HC4). 
</a:t>
          </a:r>
          <a:r>
            <a:rPr lang="en-US" cap="none" sz="1000" b="0" i="0" u="none" baseline="0">
              <a:latin typeface="Arial"/>
              <a:ea typeface="Arial"/>
              <a:cs typeface="Arial"/>
            </a:rPr>
            <a:t>
Para la próxima "Cuenta de la Sanidad de Navarra 2008-2009" se podrá disponer de un mayor nivel de desagregación en la clasificación funcional, y podrá incorporarse la clasificación por proveedores que plantea la OCDE. 
En cuanto a los gastos relacionados con la salud referentes al suministro de servicios sociales para personas enfermas o discapacitadas -HC.R.6-  no se va a estimar en una primera fase por problemas de disponibilidad de información. Sí se estima el gasto sanitario en residencias de tercera  edad  y centros para personas con discapacidad.
</a:t>
          </a:r>
        </a:p>
      </xdr:txBody>
    </xdr:sp>
    <xdr:clientData/>
  </xdr:twoCellAnchor>
  <xdr:twoCellAnchor>
    <xdr:from>
      <xdr:col>0</xdr:col>
      <xdr:colOff>38100</xdr:colOff>
      <xdr:row>0</xdr:row>
      <xdr:rowOff>19050</xdr:rowOff>
    </xdr:from>
    <xdr:to>
      <xdr:col>3</xdr:col>
      <xdr:colOff>542925</xdr:colOff>
      <xdr:row>3</xdr:row>
      <xdr:rowOff>76200</xdr:rowOff>
    </xdr:to>
    <xdr:pic>
      <xdr:nvPicPr>
        <xdr:cNvPr id="2" name="Picture 3"/>
        <xdr:cNvPicPr preferRelativeResize="1">
          <a:picLocks noChangeAspect="1"/>
        </xdr:cNvPicPr>
      </xdr:nvPicPr>
      <xdr:blipFill>
        <a:blip r:embed="rId1"/>
        <a:stretch>
          <a:fillRect/>
        </a:stretch>
      </xdr:blipFill>
      <xdr:spPr>
        <a:xfrm>
          <a:off x="38100" y="19050"/>
          <a:ext cx="22669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2</xdr:col>
      <xdr:colOff>1333500</xdr:colOff>
      <xdr:row>3</xdr:row>
      <xdr:rowOff>95250</xdr:rowOff>
    </xdr:to>
    <xdr:pic>
      <xdr:nvPicPr>
        <xdr:cNvPr id="1" name="Picture 1"/>
        <xdr:cNvPicPr preferRelativeResize="1">
          <a:picLocks noChangeAspect="1"/>
        </xdr:cNvPicPr>
      </xdr:nvPicPr>
      <xdr:blipFill>
        <a:blip r:embed="rId1"/>
        <a:stretch>
          <a:fillRect/>
        </a:stretch>
      </xdr:blipFill>
      <xdr:spPr>
        <a:xfrm>
          <a:off x="28575" y="38100"/>
          <a:ext cx="226695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2</xdr:col>
      <xdr:colOff>514350</xdr:colOff>
      <xdr:row>3</xdr:row>
      <xdr:rowOff>57150</xdr:rowOff>
    </xdr:to>
    <xdr:pic>
      <xdr:nvPicPr>
        <xdr:cNvPr id="1" name="Picture 1"/>
        <xdr:cNvPicPr preferRelativeResize="1">
          <a:picLocks noChangeAspect="1"/>
        </xdr:cNvPicPr>
      </xdr:nvPicPr>
      <xdr:blipFill>
        <a:blip r:embed="rId1"/>
        <a:stretch>
          <a:fillRect/>
        </a:stretch>
      </xdr:blipFill>
      <xdr:spPr>
        <a:xfrm>
          <a:off x="9525" y="0"/>
          <a:ext cx="143827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3</xdr:col>
      <xdr:colOff>752475</xdr:colOff>
      <xdr:row>3</xdr:row>
      <xdr:rowOff>66675</xdr:rowOff>
    </xdr:to>
    <xdr:pic>
      <xdr:nvPicPr>
        <xdr:cNvPr id="1" name="Picture 1"/>
        <xdr:cNvPicPr preferRelativeResize="1">
          <a:picLocks noChangeAspect="1"/>
        </xdr:cNvPicPr>
      </xdr:nvPicPr>
      <xdr:blipFill>
        <a:blip r:embed="rId1"/>
        <a:stretch>
          <a:fillRect/>
        </a:stretch>
      </xdr:blipFill>
      <xdr:spPr>
        <a:xfrm>
          <a:off x="19050" y="9525"/>
          <a:ext cx="2266950"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3</xdr:col>
      <xdr:colOff>752475</xdr:colOff>
      <xdr:row>3</xdr:row>
      <xdr:rowOff>66675</xdr:rowOff>
    </xdr:to>
    <xdr:pic>
      <xdr:nvPicPr>
        <xdr:cNvPr id="1" name="Picture 1"/>
        <xdr:cNvPicPr preferRelativeResize="1">
          <a:picLocks noChangeAspect="1"/>
        </xdr:cNvPicPr>
      </xdr:nvPicPr>
      <xdr:blipFill>
        <a:blip r:embed="rId1"/>
        <a:stretch>
          <a:fillRect/>
        </a:stretch>
      </xdr:blipFill>
      <xdr:spPr>
        <a:xfrm>
          <a:off x="19050" y="9525"/>
          <a:ext cx="2266950"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1333500</xdr:colOff>
      <xdr:row>3</xdr:row>
      <xdr:rowOff>57150</xdr:rowOff>
    </xdr:to>
    <xdr:pic>
      <xdr:nvPicPr>
        <xdr:cNvPr id="1" name="Picture 1"/>
        <xdr:cNvPicPr preferRelativeResize="1">
          <a:picLocks noChangeAspect="1"/>
        </xdr:cNvPicPr>
      </xdr:nvPicPr>
      <xdr:blipFill>
        <a:blip r:embed="rId1"/>
        <a:stretch>
          <a:fillRect/>
        </a:stretch>
      </xdr:blipFill>
      <xdr:spPr>
        <a:xfrm>
          <a:off x="0" y="0"/>
          <a:ext cx="226695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1276350</xdr:colOff>
      <xdr:row>3</xdr:row>
      <xdr:rowOff>57150</xdr:rowOff>
    </xdr:to>
    <xdr:pic>
      <xdr:nvPicPr>
        <xdr:cNvPr id="1" name="Picture 1"/>
        <xdr:cNvPicPr preferRelativeResize="1">
          <a:picLocks noChangeAspect="1"/>
        </xdr:cNvPicPr>
      </xdr:nvPicPr>
      <xdr:blipFill>
        <a:blip r:embed="rId1"/>
        <a:stretch>
          <a:fillRect/>
        </a:stretch>
      </xdr:blipFill>
      <xdr:spPr>
        <a:xfrm>
          <a:off x="0" y="0"/>
          <a:ext cx="2266950" cy="542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152400</xdr:rowOff>
    </xdr:from>
    <xdr:to>
      <xdr:col>2</xdr:col>
      <xdr:colOff>200025</xdr:colOff>
      <xdr:row>4</xdr:row>
      <xdr:rowOff>47625</xdr:rowOff>
    </xdr:to>
    <xdr:pic>
      <xdr:nvPicPr>
        <xdr:cNvPr id="1" name="Picture 1"/>
        <xdr:cNvPicPr preferRelativeResize="1">
          <a:picLocks noChangeAspect="1"/>
        </xdr:cNvPicPr>
      </xdr:nvPicPr>
      <xdr:blipFill>
        <a:blip r:embed="rId1"/>
        <a:stretch>
          <a:fillRect/>
        </a:stretch>
      </xdr:blipFill>
      <xdr:spPr>
        <a:xfrm>
          <a:off x="447675" y="152400"/>
          <a:ext cx="17240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B7:D21"/>
  <sheetViews>
    <sheetView workbookViewId="0" topLeftCell="A1">
      <selection activeCell="F10" sqref="F10"/>
    </sheetView>
  </sheetViews>
  <sheetFormatPr defaultColWidth="11.421875" defaultRowHeight="12.75"/>
  <cols>
    <col min="1" max="1" width="3.57421875" style="3" customWidth="1"/>
    <col min="2" max="16384" width="11.421875" style="3" customWidth="1"/>
  </cols>
  <sheetData>
    <row r="7" spans="2:4" ht="12.75">
      <c r="B7" s="1" t="s">
        <v>54</v>
      </c>
      <c r="C7" s="77" t="s">
        <v>161</v>
      </c>
      <c r="D7" s="77"/>
    </row>
    <row r="8" spans="2:3" ht="12.75">
      <c r="B8" s="1" t="s">
        <v>55</v>
      </c>
      <c r="C8" s="77" t="s">
        <v>66</v>
      </c>
    </row>
    <row r="9" spans="2:3" ht="12.75">
      <c r="B9" s="1" t="s">
        <v>56</v>
      </c>
      <c r="C9" s="77">
        <v>2008</v>
      </c>
    </row>
    <row r="10" spans="2:3" ht="12.75">
      <c r="B10" s="1"/>
      <c r="C10" s="77"/>
    </row>
    <row r="11" ht="12.75">
      <c r="B11" s="80" t="s">
        <v>96</v>
      </c>
    </row>
    <row r="13" ht="12.75">
      <c r="C13" s="78" t="s">
        <v>61</v>
      </c>
    </row>
    <row r="14" ht="12.75">
      <c r="C14" s="117" t="s">
        <v>112</v>
      </c>
    </row>
    <row r="15" ht="12.75">
      <c r="C15" s="117" t="s">
        <v>133</v>
      </c>
    </row>
    <row r="16" ht="12.75">
      <c r="C16" s="117" t="s">
        <v>134</v>
      </c>
    </row>
    <row r="17" ht="12.75">
      <c r="C17" s="117" t="s">
        <v>135</v>
      </c>
    </row>
    <row r="18" ht="12.75">
      <c r="C18" s="117" t="s">
        <v>106</v>
      </c>
    </row>
    <row r="19" ht="12.75">
      <c r="C19" s="117" t="s">
        <v>136</v>
      </c>
    </row>
    <row r="20" ht="12.75">
      <c r="C20" s="117" t="s">
        <v>137</v>
      </c>
    </row>
    <row r="21" ht="12.75">
      <c r="C21" s="117" t="s">
        <v>138</v>
      </c>
    </row>
  </sheetData>
  <hyperlinks>
    <hyperlink ref="C13" location="'Fuentes y metodología'!A1" display="Fuen"/>
    <hyperlink ref="C14" location="'1. Navarra Agente financiador'!A1" display="Tabla 1.- Gasto sanitario de  Navarra según agente financiador directo - Período 2003-2007"/>
    <hyperlink ref="C15" location="'2. Navarra Funciones'!A1" display="Tabla 2.- Gasto sanitario de Navarra por funciones  - Período 2003-2007  "/>
    <hyperlink ref="C16" location="'3. Navarra  Funciones y Financ.'!A1" display="Tabla 3.- Gasto sanitario y relacionado con la salud por funciones y agentes financiadores. Navarra - Período 2006-2007"/>
    <hyperlink ref="C17" location="'4.  Gob.Navarra Funciones'!A1" display="Tabla 4.- Gasto sanitario y relacionado con la salud financiado por el Gobierno de Navarra por funciones - Período 2006-2007"/>
    <hyperlink ref="C18" location="'5.Dto.Salud Centros'!A1" display="Tabla 5.- Gasto real del Departamento de Salud por Centros. Serie 1995-2008"/>
    <hyperlink ref="C19" location="'6. Dto.Salud Cap. Económicos'!A1" display="Tabla 6.- Gasto real  del Departamento de Salud por Capítulos Económicos. Serie 1995-2008"/>
    <hyperlink ref="C20" location="'7. Gto.Público en % PIB'!A1" display="Tabla 7. - Gasto sanitario público en porcentaje del Producto interior bruto. Período 2003-2007"/>
    <hyperlink ref="C21" location="'8. Gto.Total en % PIB'!A1" display="Tabla 8. - Gasto sanitario total en porcentaje del Producto interior bruto. Período 2003-2007"/>
  </hyperlinks>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dimension ref="B6:M24"/>
  <sheetViews>
    <sheetView workbookViewId="0" topLeftCell="A10">
      <selection activeCell="B27" sqref="B27"/>
    </sheetView>
  </sheetViews>
  <sheetFormatPr defaultColWidth="11.421875" defaultRowHeight="12.75"/>
  <cols>
    <col min="1" max="1" width="4.00390625" style="3" customWidth="1"/>
    <col min="2" max="2" width="25.7109375" style="3" customWidth="1"/>
    <col min="3" max="3" width="14.00390625" style="3" customWidth="1"/>
    <col min="4" max="4" width="12.140625" style="3" customWidth="1"/>
    <col min="5" max="5" width="10.7109375" style="3" customWidth="1"/>
    <col min="6" max="16384" width="11.421875" style="3" customWidth="1"/>
  </cols>
  <sheetData>
    <row r="6" spans="2:3" ht="12.75">
      <c r="B6" s="1" t="s">
        <v>54</v>
      </c>
      <c r="C6" s="77" t="s">
        <v>65</v>
      </c>
    </row>
    <row r="7" spans="2:3" ht="12.75">
      <c r="B7" s="1" t="s">
        <v>55</v>
      </c>
      <c r="C7" s="77" t="s">
        <v>66</v>
      </c>
    </row>
    <row r="8" spans="2:5" ht="12.75">
      <c r="B8" s="1" t="s">
        <v>56</v>
      </c>
      <c r="C8" s="77">
        <v>2008</v>
      </c>
      <c r="E8" s="94" t="s">
        <v>64</v>
      </c>
    </row>
    <row r="10" ht="12.75">
      <c r="B10" s="80" t="s">
        <v>125</v>
      </c>
    </row>
    <row r="12" ht="15.75" customHeight="1"/>
    <row r="13" spans="2:7" ht="13.5" thickBot="1">
      <c r="B13" s="76"/>
      <c r="C13" s="76">
        <v>2003</v>
      </c>
      <c r="D13" s="76">
        <v>2004</v>
      </c>
      <c r="E13" s="76">
        <v>2005</v>
      </c>
      <c r="F13" s="76">
        <v>2006</v>
      </c>
      <c r="G13" s="76">
        <v>2007</v>
      </c>
    </row>
    <row r="14" spans="2:13" ht="12.75">
      <c r="B14" s="1" t="s">
        <v>52</v>
      </c>
      <c r="C14" s="143">
        <v>0.0635326683847839</v>
      </c>
      <c r="D14" s="143">
        <v>0.0645293289539702</v>
      </c>
      <c r="E14" s="143">
        <v>0.0628725335117787</v>
      </c>
      <c r="F14" s="143">
        <v>0.0647347065670743</v>
      </c>
      <c r="G14" s="143">
        <v>0.0661195448801305</v>
      </c>
      <c r="M14" s="22"/>
    </row>
    <row r="15" spans="2:13" ht="14.25">
      <c r="B15" s="60" t="s">
        <v>153</v>
      </c>
      <c r="C15" s="144">
        <v>0.0815</v>
      </c>
      <c r="D15" s="144">
        <v>0.0819</v>
      </c>
      <c r="E15" s="144">
        <v>0.0828</v>
      </c>
      <c r="F15" s="144">
        <v>0.0835</v>
      </c>
      <c r="G15" s="144">
        <v>0.0846</v>
      </c>
      <c r="M15" s="59"/>
    </row>
    <row r="16" spans="2:13" ht="14.25">
      <c r="B16" s="60" t="s">
        <v>154</v>
      </c>
      <c r="C16" s="144">
        <v>0.09214173648409607</v>
      </c>
      <c r="D16" s="144">
        <v>0.09277603529950001</v>
      </c>
      <c r="E16" s="144">
        <v>0.09395200071223374</v>
      </c>
      <c r="F16" s="144">
        <v>0.09365560880183293</v>
      </c>
      <c r="G16" s="144">
        <v>0.09310938536801364</v>
      </c>
      <c r="M16" s="59"/>
    </row>
    <row r="17" spans="2:7" s="12" customFormat="1" ht="15" thickBot="1">
      <c r="B17" s="61" t="s">
        <v>155</v>
      </c>
      <c r="C17" s="148">
        <v>0.08597902685671996</v>
      </c>
      <c r="D17" s="148">
        <v>0.08622088187148223</v>
      </c>
      <c r="E17" s="147">
        <v>0.08709957407830471</v>
      </c>
      <c r="F17" s="147">
        <v>0.08799807006337802</v>
      </c>
      <c r="G17" s="147">
        <v>0.08951644647135804</v>
      </c>
    </row>
    <row r="18" spans="2:7" ht="13.5" thickBot="1">
      <c r="B18" s="61" t="s">
        <v>123</v>
      </c>
      <c r="C18" s="146">
        <v>0.11075188605353849</v>
      </c>
      <c r="D18" s="146">
        <v>0.1111396960455923</v>
      </c>
      <c r="E18" s="145">
        <v>0.11211127124874</v>
      </c>
      <c r="F18" s="145">
        <v>0.11360414629442721</v>
      </c>
      <c r="G18" s="145">
        <v>0.1194144530987646</v>
      </c>
    </row>
    <row r="19" spans="2:7" ht="12.75">
      <c r="B19" s="83" t="s">
        <v>152</v>
      </c>
      <c r="C19" s="83"/>
      <c r="D19" s="83"/>
      <c r="E19" s="83"/>
      <c r="F19" s="149"/>
      <c r="G19" s="149"/>
    </row>
    <row r="20" spans="2:7" ht="12.75">
      <c r="B20" s="83" t="s">
        <v>108</v>
      </c>
      <c r="C20" s="83"/>
      <c r="D20" s="83"/>
      <c r="E20" s="83"/>
      <c r="F20" s="149"/>
      <c r="G20" s="149"/>
    </row>
    <row r="21" spans="2:7" ht="12.75">
      <c r="B21" s="150" t="s">
        <v>156</v>
      </c>
      <c r="C21" s="83"/>
      <c r="D21" s="83"/>
      <c r="E21" s="83"/>
      <c r="F21" s="83"/>
      <c r="G21" s="83"/>
    </row>
    <row r="22" spans="2:7" ht="12.75">
      <c r="B22" s="150" t="s">
        <v>159</v>
      </c>
      <c r="C22" s="83"/>
      <c r="D22" s="83"/>
      <c r="E22" s="83"/>
      <c r="F22" s="149"/>
      <c r="G22" s="149"/>
    </row>
    <row r="23" spans="2:7" ht="12.75">
      <c r="B23" s="150" t="s">
        <v>160</v>
      </c>
      <c r="C23" s="83"/>
      <c r="D23" s="83"/>
      <c r="E23" s="83"/>
      <c r="F23" s="149"/>
      <c r="G23" s="149"/>
    </row>
    <row r="24" spans="2:7" ht="12.75">
      <c r="B24" s="151" t="s">
        <v>127</v>
      </c>
      <c r="C24" s="149"/>
      <c r="D24" s="149"/>
      <c r="E24" s="149"/>
      <c r="F24" s="149"/>
      <c r="G24" s="149"/>
    </row>
  </sheetData>
  <hyperlinks>
    <hyperlink ref="E8" location="Indice!A1" display="Indice!A1"/>
  </hyperlinks>
  <printOptions horizontalCentered="1" verticalCentered="1"/>
  <pageMargins left="0" right="0" top="0" bottom="0" header="0" footer="0"/>
  <pageSetup horizontalDpi="600" verticalDpi="600" orientation="landscape" paperSize="9" scale="115" r:id="rId2"/>
  <drawing r:id="rId1"/>
</worksheet>
</file>

<file path=xl/worksheets/sheet2.xml><?xml version="1.0" encoding="utf-8"?>
<worksheet xmlns="http://schemas.openxmlformats.org/spreadsheetml/2006/main" xmlns:r="http://schemas.openxmlformats.org/officeDocument/2006/relationships">
  <sheetPr codeName="Hoja2"/>
  <dimension ref="B5:G14"/>
  <sheetViews>
    <sheetView tabSelected="1" workbookViewId="0" topLeftCell="A1">
      <selection activeCell="F4" sqref="F4"/>
    </sheetView>
  </sheetViews>
  <sheetFormatPr defaultColWidth="11.421875" defaultRowHeight="12.75"/>
  <cols>
    <col min="1" max="1" width="3.57421875" style="3" customWidth="1"/>
    <col min="2" max="16384" width="11.421875" style="3" customWidth="1"/>
  </cols>
  <sheetData>
    <row r="5" spans="2:3" ht="12.75">
      <c r="B5" s="1" t="s">
        <v>54</v>
      </c>
      <c r="C5" s="77" t="s">
        <v>161</v>
      </c>
    </row>
    <row r="6" spans="2:3" ht="12.75">
      <c r="B6" s="1" t="s">
        <v>55</v>
      </c>
      <c r="C6" s="77" t="s">
        <v>66</v>
      </c>
    </row>
    <row r="7" spans="2:7" ht="12.75">
      <c r="B7" s="1" t="s">
        <v>56</v>
      </c>
      <c r="C7" s="77">
        <v>2008</v>
      </c>
      <c r="E7" s="77"/>
      <c r="F7" s="94" t="s">
        <v>64</v>
      </c>
      <c r="G7" s="77"/>
    </row>
    <row r="12" spans="4:5" ht="15.75">
      <c r="D12" s="2"/>
      <c r="E12" s="2"/>
    </row>
    <row r="13" ht="15.75">
      <c r="D13" s="2"/>
    </row>
    <row r="14" spans="4:6" ht="12.75">
      <c r="D14" s="1" t="s">
        <v>57</v>
      </c>
      <c r="E14" s="1"/>
      <c r="F14" s="1"/>
    </row>
  </sheetData>
  <hyperlinks>
    <hyperlink ref="F7" location="Indice!A1" display="Indice!A1"/>
  </hyperlinks>
  <printOptions/>
  <pageMargins left="0.3937007874015748"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
  <dimension ref="A1:BN45"/>
  <sheetViews>
    <sheetView workbookViewId="0" topLeftCell="A1">
      <selection activeCell="A1" sqref="A1"/>
    </sheetView>
  </sheetViews>
  <sheetFormatPr defaultColWidth="11.421875" defaultRowHeight="12.75"/>
  <cols>
    <col min="1" max="1" width="3.00390625" style="3" customWidth="1"/>
    <col min="2" max="2" width="11.421875" style="3" customWidth="1"/>
    <col min="3" max="3" width="21.7109375" style="3" customWidth="1"/>
    <col min="4" max="4" width="33.421875" style="3" customWidth="1"/>
    <col min="5" max="5" width="10.57421875" style="3" customWidth="1"/>
    <col min="6" max="6" width="10.421875" style="3" customWidth="1"/>
    <col min="7" max="9" width="10.28125" style="3" customWidth="1"/>
    <col min="10" max="10" width="15.00390625" style="3" customWidth="1"/>
    <col min="11" max="16384" width="11.421875" style="3" customWidth="1"/>
  </cols>
  <sheetData>
    <row r="1" spans="4:6" ht="12.75">
      <c r="D1" s="1"/>
      <c r="E1" s="77"/>
      <c r="F1" s="77"/>
    </row>
    <row r="2" ht="12.75">
      <c r="D2" s="1"/>
    </row>
    <row r="3" ht="12.75">
      <c r="D3" s="1"/>
    </row>
    <row r="5" spans="2:3" ht="12.75">
      <c r="B5" s="1" t="s">
        <v>54</v>
      </c>
      <c r="C5" s="77" t="s">
        <v>65</v>
      </c>
    </row>
    <row r="6" spans="2:3" ht="12.75">
      <c r="B6" s="1" t="s">
        <v>55</v>
      </c>
      <c r="C6" s="77" t="s">
        <v>66</v>
      </c>
    </row>
    <row r="7" spans="2:3" ht="12.75">
      <c r="B7" s="1" t="s">
        <v>56</v>
      </c>
      <c r="C7" s="77">
        <v>2008</v>
      </c>
    </row>
    <row r="9" spans="3:5" ht="12.75">
      <c r="C9" s="80" t="s">
        <v>112</v>
      </c>
      <c r="E9" s="85"/>
    </row>
    <row r="10" spans="3:4" ht="12.75">
      <c r="C10" s="79" t="s">
        <v>67</v>
      </c>
      <c r="D10" s="85"/>
    </row>
    <row r="11" ht="12.75">
      <c r="E11" s="35"/>
    </row>
    <row r="12" ht="6.75" customHeight="1"/>
    <row r="13" spans="3:11" ht="29.25" customHeight="1" thickBot="1">
      <c r="C13" s="88"/>
      <c r="D13" s="88" t="s">
        <v>0</v>
      </c>
      <c r="E13" s="88">
        <v>2003</v>
      </c>
      <c r="F13" s="88">
        <v>2004</v>
      </c>
      <c r="G13" s="88">
        <v>2005</v>
      </c>
      <c r="H13" s="88">
        <v>2006</v>
      </c>
      <c r="I13" s="88">
        <v>2007</v>
      </c>
      <c r="J13" s="142" t="s">
        <v>113</v>
      </c>
      <c r="K13" s="92"/>
    </row>
    <row r="14" spans="3:13" ht="12.75">
      <c r="C14" s="8" t="s">
        <v>1</v>
      </c>
      <c r="D14" s="8"/>
      <c r="E14" s="93">
        <f>SUM(E15:E16)</f>
        <v>691.98</v>
      </c>
      <c r="F14" s="93">
        <f>SUM(F15:F16)</f>
        <v>795.51</v>
      </c>
      <c r="G14" s="93">
        <f>SUM(G15:G16)</f>
        <v>892.8399999999999</v>
      </c>
      <c r="H14" s="93">
        <f>SUM(H15:H16)</f>
        <v>918.45</v>
      </c>
      <c r="I14" s="93">
        <f>SUM(I15:I16)</f>
        <v>951.06</v>
      </c>
      <c r="J14" s="152">
        <f>I14/E14-1</f>
        <v>0.37440388450533235</v>
      </c>
      <c r="K14" s="4"/>
      <c r="L14" s="4"/>
      <c r="M14" s="4"/>
    </row>
    <row r="15" spans="4:10" ht="12.75">
      <c r="D15" s="3" t="s">
        <v>2</v>
      </c>
      <c r="E15" s="4">
        <v>344.55</v>
      </c>
      <c r="F15" s="4">
        <v>436.66</v>
      </c>
      <c r="G15" s="4">
        <v>507.08</v>
      </c>
      <c r="H15" s="4">
        <v>495.52</v>
      </c>
      <c r="I15" s="4">
        <v>502.04</v>
      </c>
      <c r="J15" s="89">
        <f aca="true" t="shared" si="0" ref="J15:J38">I15/E15-1</f>
        <v>0.4570889566100711</v>
      </c>
    </row>
    <row r="16" spans="4:10" ht="12.75">
      <c r="D16" s="3" t="s">
        <v>3</v>
      </c>
      <c r="E16" s="4">
        <v>347.43</v>
      </c>
      <c r="F16" s="4">
        <v>358.85</v>
      </c>
      <c r="G16" s="4">
        <v>385.76</v>
      </c>
      <c r="H16" s="4">
        <v>422.93</v>
      </c>
      <c r="I16" s="4">
        <v>449.02</v>
      </c>
      <c r="J16" s="89">
        <f t="shared" si="0"/>
        <v>0.2924042253115735</v>
      </c>
    </row>
    <row r="17" spans="3:10" ht="12.75">
      <c r="C17" s="7" t="s">
        <v>4</v>
      </c>
      <c r="D17" s="7"/>
      <c r="E17" s="14">
        <f>SUM(E18:E24)</f>
        <v>601534.69</v>
      </c>
      <c r="F17" s="14">
        <f>SUM(F18:F24)</f>
        <v>644906.0800000001</v>
      </c>
      <c r="G17" s="14">
        <f>SUM(G18:G24)</f>
        <v>686526.49</v>
      </c>
      <c r="H17" s="14">
        <f>SUM(H18:H24)</f>
        <v>738167.9299999999</v>
      </c>
      <c r="I17" s="14">
        <f>SUM(I18:I24)</f>
        <v>791622.14</v>
      </c>
      <c r="J17" s="153">
        <f t="shared" si="0"/>
        <v>0.31600413602081723</v>
      </c>
    </row>
    <row r="18" spans="4:10" ht="14.25">
      <c r="D18" s="3" t="s">
        <v>115</v>
      </c>
      <c r="E18" s="4">
        <v>580258.72</v>
      </c>
      <c r="F18" s="4">
        <v>622697.86</v>
      </c>
      <c r="G18" s="4">
        <v>662007.35</v>
      </c>
      <c r="H18" s="4">
        <v>713272.58</v>
      </c>
      <c r="I18" s="4">
        <v>766022.74</v>
      </c>
      <c r="J18" s="89">
        <f t="shared" si="0"/>
        <v>0.3201399885899172</v>
      </c>
    </row>
    <row r="19" spans="4:10" ht="12.75">
      <c r="D19" s="3" t="s">
        <v>68</v>
      </c>
      <c r="E19" s="4">
        <v>9443.43</v>
      </c>
      <c r="F19" s="4">
        <v>10536.62</v>
      </c>
      <c r="G19" s="4">
        <v>10939.63</v>
      </c>
      <c r="H19" s="4">
        <v>11028.36</v>
      </c>
      <c r="I19" s="4">
        <v>11316.24</v>
      </c>
      <c r="J19" s="89">
        <f t="shared" si="0"/>
        <v>0.1983188311873969</v>
      </c>
    </row>
    <row r="20" spans="4:10" ht="12.75">
      <c r="D20" s="3" t="s">
        <v>5</v>
      </c>
      <c r="E20" s="4">
        <v>9067.33</v>
      </c>
      <c r="F20" s="4">
        <v>9849.39</v>
      </c>
      <c r="G20" s="4">
        <v>10311.6</v>
      </c>
      <c r="H20" s="4">
        <v>10841.39</v>
      </c>
      <c r="I20" s="4">
        <v>11728.86</v>
      </c>
      <c r="J20" s="89">
        <f t="shared" si="0"/>
        <v>0.29352962779561365</v>
      </c>
    </row>
    <row r="21" spans="4:10" ht="12.75">
      <c r="D21" s="3" t="s">
        <v>6</v>
      </c>
      <c r="E21" s="4">
        <v>1262.38</v>
      </c>
      <c r="F21" s="4">
        <v>303.06</v>
      </c>
      <c r="G21" s="4">
        <v>1433.29</v>
      </c>
      <c r="H21" s="4">
        <v>770.54</v>
      </c>
      <c r="I21" s="4">
        <v>69.65</v>
      </c>
      <c r="J21" s="89">
        <f t="shared" si="0"/>
        <v>-0.9448264389486526</v>
      </c>
    </row>
    <row r="22" spans="4:10" ht="12.75">
      <c r="D22" s="3" t="s">
        <v>7</v>
      </c>
      <c r="E22" s="4">
        <v>127.48</v>
      </c>
      <c r="F22" s="4">
        <v>152.56</v>
      </c>
      <c r="G22" s="4">
        <v>127.9</v>
      </c>
      <c r="H22" s="4">
        <v>130.71</v>
      </c>
      <c r="I22" s="4">
        <v>129.43</v>
      </c>
      <c r="J22" s="89">
        <f t="shared" si="0"/>
        <v>0.015296517100721774</v>
      </c>
    </row>
    <row r="23" spans="4:10" ht="12.75">
      <c r="D23" s="3" t="s">
        <v>8</v>
      </c>
      <c r="E23" s="4">
        <v>1141.45</v>
      </c>
      <c r="F23" s="4">
        <v>1142.95</v>
      </c>
      <c r="G23" s="4">
        <v>1527.64</v>
      </c>
      <c r="H23" s="4">
        <v>1599.69</v>
      </c>
      <c r="I23" s="4">
        <v>1729.28</v>
      </c>
      <c r="J23" s="89">
        <f t="shared" si="0"/>
        <v>0.5149853256822461</v>
      </c>
    </row>
    <row r="24" spans="4:10" ht="14.25">
      <c r="D24" s="3" t="s">
        <v>116</v>
      </c>
      <c r="E24" s="4">
        <v>233.9</v>
      </c>
      <c r="F24" s="4">
        <v>223.64</v>
      </c>
      <c r="G24" s="4">
        <v>179.08</v>
      </c>
      <c r="H24" s="4">
        <v>524.66</v>
      </c>
      <c r="I24" s="4">
        <v>625.94</v>
      </c>
      <c r="J24" s="89">
        <f t="shared" si="0"/>
        <v>1.6761008978195813</v>
      </c>
    </row>
    <row r="25" spans="3:10" ht="14.25">
      <c r="C25" s="7" t="s">
        <v>117</v>
      </c>
      <c r="D25" s="7"/>
      <c r="E25" s="14">
        <v>3158.67</v>
      </c>
      <c r="F25" s="14">
        <v>3367.13</v>
      </c>
      <c r="G25" s="14">
        <v>3522.44</v>
      </c>
      <c r="H25" s="14">
        <v>4007.06</v>
      </c>
      <c r="I25" s="141">
        <v>3798.42</v>
      </c>
      <c r="J25" s="153">
        <f t="shared" si="0"/>
        <v>0.20253777697575237</v>
      </c>
    </row>
    <row r="26" spans="5:10" ht="12.75">
      <c r="E26" s="4"/>
      <c r="F26" s="4"/>
      <c r="G26" s="4"/>
      <c r="H26" s="4"/>
      <c r="I26" s="4"/>
      <c r="J26" s="89"/>
    </row>
    <row r="27" spans="3:10" ht="12.75">
      <c r="C27" s="7" t="s">
        <v>10</v>
      </c>
      <c r="D27" s="7"/>
      <c r="E27" s="14">
        <f>SUM(E28:E29)</f>
        <v>31005.89</v>
      </c>
      <c r="F27" s="14">
        <f>SUM(F28:F29)</f>
        <v>32024.760000000002</v>
      </c>
      <c r="G27" s="14">
        <f>SUM(G28:G29)</f>
        <v>33535.72</v>
      </c>
      <c r="H27" s="14">
        <f>SUM(H28:H29)</f>
        <v>36866.75</v>
      </c>
      <c r="I27" s="14">
        <f>SUM(I28:I29)</f>
        <v>39469.490000000005</v>
      </c>
      <c r="J27" s="153">
        <f t="shared" si="0"/>
        <v>0.27296749101541695</v>
      </c>
    </row>
    <row r="28" spans="4:10" ht="12.75">
      <c r="D28" s="3" t="s">
        <v>11</v>
      </c>
      <c r="E28" s="4">
        <v>15077.11</v>
      </c>
      <c r="F28" s="4">
        <v>15756.83</v>
      </c>
      <c r="G28" s="4">
        <v>15975.11</v>
      </c>
      <c r="H28" s="4">
        <v>16828.53</v>
      </c>
      <c r="I28" s="4">
        <v>17992.81</v>
      </c>
      <c r="J28" s="89">
        <f t="shared" si="0"/>
        <v>0.19338586771602784</v>
      </c>
    </row>
    <row r="29" spans="4:10" ht="12.75">
      <c r="D29" s="3" t="s">
        <v>12</v>
      </c>
      <c r="E29" s="4">
        <v>15928.78</v>
      </c>
      <c r="F29" s="4">
        <v>16267.93</v>
      </c>
      <c r="G29" s="4">
        <v>17560.61</v>
      </c>
      <c r="H29" s="4">
        <v>20038.22</v>
      </c>
      <c r="I29" s="4">
        <v>21476.68</v>
      </c>
      <c r="J29" s="89">
        <f t="shared" si="0"/>
        <v>0.3482940940863015</v>
      </c>
    </row>
    <row r="30" spans="3:10" ht="13.5" thickBot="1">
      <c r="C30" s="16" t="s">
        <v>71</v>
      </c>
      <c r="D30" s="16"/>
      <c r="E30" s="17">
        <f>SUM(E14+E17+E25+E27)</f>
        <v>636391.23</v>
      </c>
      <c r="F30" s="17">
        <f>SUM(F14+F17+F25+F27)</f>
        <v>681093.4800000001</v>
      </c>
      <c r="G30" s="17">
        <f>SUM(G14+G17+G25+G27)</f>
        <v>724477.4899999999</v>
      </c>
      <c r="H30" s="17">
        <f>SUM(H14+H17+H25+H27)</f>
        <v>779960.19</v>
      </c>
      <c r="I30" s="17">
        <f>SUM(I14+I17+I25+I27)</f>
        <v>835841.1100000001</v>
      </c>
      <c r="J30" s="154">
        <f t="shared" si="0"/>
        <v>0.31340765019656236</v>
      </c>
    </row>
    <row r="31" spans="4:10" ht="14.25">
      <c r="D31" s="3" t="s">
        <v>118</v>
      </c>
      <c r="E31" s="4">
        <v>168739.32</v>
      </c>
      <c r="F31" s="4">
        <v>193082.17</v>
      </c>
      <c r="G31" s="4">
        <v>205496.48</v>
      </c>
      <c r="H31" s="4">
        <v>245681.27</v>
      </c>
      <c r="I31" s="4">
        <v>270672.15</v>
      </c>
      <c r="J31" s="89">
        <f t="shared" si="0"/>
        <v>0.6040846318451445</v>
      </c>
    </row>
    <row r="32" spans="4:10" ht="14.25">
      <c r="D32" s="3" t="s">
        <v>119</v>
      </c>
      <c r="E32" s="4">
        <v>1234.25</v>
      </c>
      <c r="F32" s="4">
        <v>1326.3</v>
      </c>
      <c r="G32" s="4">
        <v>1481.92</v>
      </c>
      <c r="H32" s="4">
        <v>1589.59</v>
      </c>
      <c r="I32" s="4">
        <v>1868.33</v>
      </c>
      <c r="J32" s="89">
        <f t="shared" si="0"/>
        <v>0.5137370872999796</v>
      </c>
    </row>
    <row r="33" spans="4:10" ht="12.75">
      <c r="D33" s="3" t="s">
        <v>13</v>
      </c>
      <c r="E33" s="4">
        <v>7946.42</v>
      </c>
      <c r="F33" s="4">
        <v>9206.66</v>
      </c>
      <c r="G33" s="4">
        <v>9721.13</v>
      </c>
      <c r="H33" s="4">
        <v>9960.9</v>
      </c>
      <c r="I33" s="4">
        <v>9805.71</v>
      </c>
      <c r="J33" s="89">
        <f t="shared" si="0"/>
        <v>0.23397831979683925</v>
      </c>
    </row>
    <row r="34" spans="3:10" ht="13.5" thickBot="1">
      <c r="C34" s="16" t="s">
        <v>14</v>
      </c>
      <c r="D34" s="16"/>
      <c r="E34" s="17">
        <f>SUM(E31:E33)</f>
        <v>177919.99000000002</v>
      </c>
      <c r="F34" s="17">
        <f>SUM(F31:F33)</f>
        <v>203615.13</v>
      </c>
      <c r="G34" s="17">
        <f>SUM(G31:G33)</f>
        <v>216699.53000000003</v>
      </c>
      <c r="H34" s="17">
        <f>SUM(H31:H33)</f>
        <v>257231.75999999998</v>
      </c>
      <c r="I34" s="17">
        <f>SUM(I31:I33)</f>
        <v>282346.19000000006</v>
      </c>
      <c r="J34" s="154">
        <f t="shared" si="0"/>
        <v>0.5869278657221149</v>
      </c>
    </row>
    <row r="35" spans="5:10" ht="8.25" customHeight="1">
      <c r="E35" s="4"/>
      <c r="F35" s="4"/>
      <c r="G35" s="4"/>
      <c r="H35" s="4"/>
      <c r="I35" s="4"/>
      <c r="J35" s="89"/>
    </row>
    <row r="36" spans="3:10" ht="20.25" customHeight="1" thickBot="1">
      <c r="C36" s="16" t="s">
        <v>69</v>
      </c>
      <c r="D36" s="16"/>
      <c r="E36" s="17">
        <f>SUM(E30+E34)</f>
        <v>814311.22</v>
      </c>
      <c r="F36" s="17">
        <f>SUM(F30+F34)</f>
        <v>884708.6100000001</v>
      </c>
      <c r="G36" s="17">
        <f>SUM(G30+G34)</f>
        <v>941177.0199999999</v>
      </c>
      <c r="H36" s="17">
        <f>SUM(H30+H34)</f>
        <v>1037191.95</v>
      </c>
      <c r="I36" s="17">
        <f>SUM(I30+I34)</f>
        <v>1118187.3000000003</v>
      </c>
      <c r="J36" s="154">
        <f t="shared" si="0"/>
        <v>0.3731694621621453</v>
      </c>
    </row>
    <row r="37" spans="3:10" ht="14.25" customHeight="1">
      <c r="C37" s="12" t="s">
        <v>120</v>
      </c>
      <c r="D37" s="12"/>
      <c r="E37" s="11">
        <v>21229.07</v>
      </c>
      <c r="F37" s="11">
        <v>26147.45</v>
      </c>
      <c r="G37" s="11">
        <v>16147.3</v>
      </c>
      <c r="H37" s="11">
        <v>25033.13</v>
      </c>
      <c r="I37" s="11">
        <v>43696.83</v>
      </c>
      <c r="J37" s="89">
        <f t="shared" si="0"/>
        <v>1.0583487642181217</v>
      </c>
    </row>
    <row r="38" spans="1:66" ht="20.25" customHeight="1" thickBot="1">
      <c r="A38" s="12"/>
      <c r="B38" s="12"/>
      <c r="C38" s="16" t="s">
        <v>114</v>
      </c>
      <c r="D38" s="16"/>
      <c r="E38" s="17">
        <f>SUM(E36:E37)</f>
        <v>835540.2899999999</v>
      </c>
      <c r="F38" s="17">
        <f>SUM(F36:F37)</f>
        <v>910856.06</v>
      </c>
      <c r="G38" s="17">
        <f>SUM(G36:G37)</f>
        <v>957324.32</v>
      </c>
      <c r="H38" s="17">
        <f>SUM(H36:H37)</f>
        <v>1062225.0799999998</v>
      </c>
      <c r="I38" s="17">
        <f>SUM(I36:I37)</f>
        <v>1161884.1300000004</v>
      </c>
      <c r="J38" s="154">
        <f t="shared" si="0"/>
        <v>0.39057822094970485</v>
      </c>
      <c r="BL38" s="139"/>
      <c r="BM38" s="139"/>
      <c r="BN38" s="139"/>
    </row>
    <row r="39" spans="1:66" s="83" customFormat="1" ht="12.75">
      <c r="A39" s="12"/>
      <c r="B39" s="12"/>
      <c r="C39" s="82" t="s">
        <v>101</v>
      </c>
      <c r="J39" s="90"/>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139"/>
      <c r="BM39" s="139"/>
      <c r="BN39" s="139"/>
    </row>
    <row r="40" spans="1:66" s="83" customFormat="1" ht="12.75">
      <c r="A40" s="12"/>
      <c r="B40" s="12"/>
      <c r="C40" s="155" t="s">
        <v>139</v>
      </c>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139"/>
      <c r="BM40" s="139"/>
      <c r="BN40" s="139"/>
    </row>
    <row r="41" spans="1:66" s="83" customFormat="1" ht="12.75">
      <c r="A41" s="12"/>
      <c r="B41" s="12"/>
      <c r="C41" s="150" t="s">
        <v>140</v>
      </c>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139"/>
      <c r="BM41" s="139"/>
      <c r="BN41" s="139"/>
    </row>
    <row r="42" spans="1:10" ht="12.75">
      <c r="A42" s="12"/>
      <c r="B42" s="12"/>
      <c r="C42" s="150" t="s">
        <v>141</v>
      </c>
      <c r="D42" s="83"/>
      <c r="E42" s="83"/>
      <c r="F42" s="83"/>
      <c r="G42" s="83"/>
      <c r="H42" s="83"/>
      <c r="I42" s="83"/>
      <c r="J42" s="83"/>
    </row>
    <row r="43" spans="1:66" ht="12.75">
      <c r="A43" s="12"/>
      <c r="B43" s="12"/>
      <c r="C43" s="150" t="s">
        <v>142</v>
      </c>
      <c r="D43" s="83"/>
      <c r="E43" s="83"/>
      <c r="F43" s="83"/>
      <c r="G43" s="83"/>
      <c r="H43" s="83"/>
      <c r="I43" s="83"/>
      <c r="J43" s="83"/>
      <c r="BL43" s="139"/>
      <c r="BM43" s="139"/>
      <c r="BN43" s="139"/>
    </row>
    <row r="44" spans="3:10" ht="12.75">
      <c r="C44" s="150" t="s">
        <v>143</v>
      </c>
      <c r="D44" s="83"/>
      <c r="E44" s="83"/>
      <c r="F44" s="83"/>
      <c r="G44" s="83"/>
      <c r="H44" s="83"/>
      <c r="I44" s="83"/>
      <c r="J44" s="83"/>
    </row>
    <row r="45" spans="3:10" ht="12.75">
      <c r="C45" s="150" t="s">
        <v>144</v>
      </c>
      <c r="D45" s="83"/>
      <c r="E45" s="83"/>
      <c r="F45" s="83"/>
      <c r="G45" s="83"/>
      <c r="H45" s="83"/>
      <c r="I45" s="83"/>
      <c r="J45" s="83"/>
    </row>
  </sheetData>
  <printOptions horizontalCentered="1" verticalCentered="1"/>
  <pageMargins left="0" right="0" top="0" bottom="0" header="0" footer="0"/>
  <pageSetup horizontalDpi="600" verticalDpi="600" orientation="landscape" paperSize="9" scale="60" r:id="rId2"/>
  <rowBreaks count="1" manualBreakCount="1">
    <brk id="42" max="9" man="1"/>
  </rowBreaks>
  <drawing r:id="rId1"/>
</worksheet>
</file>

<file path=xl/worksheets/sheet4.xml><?xml version="1.0" encoding="utf-8"?>
<worksheet xmlns="http://schemas.openxmlformats.org/spreadsheetml/2006/main" xmlns:r="http://schemas.openxmlformats.org/officeDocument/2006/relationships">
  <sheetPr codeName="Hoja4"/>
  <dimension ref="B1:J23"/>
  <sheetViews>
    <sheetView workbookViewId="0" topLeftCell="A10">
      <selection activeCell="E7" sqref="E7"/>
    </sheetView>
  </sheetViews>
  <sheetFormatPr defaultColWidth="11.421875" defaultRowHeight="12.75"/>
  <cols>
    <col min="1" max="1" width="2.57421875" style="3" customWidth="1"/>
    <col min="2" max="2" width="11.421875" style="3" customWidth="1"/>
    <col min="3" max="3" width="21.7109375" style="3" customWidth="1"/>
    <col min="4" max="4" width="24.00390625" style="3" customWidth="1"/>
    <col min="5" max="5" width="12.140625" style="3" customWidth="1"/>
    <col min="6" max="8" width="11.7109375" style="3" bestFit="1" customWidth="1"/>
    <col min="9" max="10" width="11.7109375" style="3" customWidth="1"/>
    <col min="11" max="11" width="14.8515625" style="3" customWidth="1"/>
    <col min="12" max="16384" width="11.421875" style="3" customWidth="1"/>
  </cols>
  <sheetData>
    <row r="1" spans="3:6" ht="12.75">
      <c r="C1" s="1"/>
      <c r="D1" s="77"/>
      <c r="E1" s="77"/>
      <c r="F1" s="77"/>
    </row>
    <row r="2" spans="3:4" ht="12.75">
      <c r="C2" s="1"/>
      <c r="D2" s="77"/>
    </row>
    <row r="3" spans="3:4" ht="12.75">
      <c r="C3" s="1"/>
      <c r="D3" s="77"/>
    </row>
    <row r="5" spans="2:3" ht="12.75">
      <c r="B5" s="1" t="s">
        <v>54</v>
      </c>
      <c r="C5" s="77" t="s">
        <v>65</v>
      </c>
    </row>
    <row r="6" spans="2:4" ht="12.75">
      <c r="B6" s="1" t="s">
        <v>55</v>
      </c>
      <c r="C6" s="77" t="s">
        <v>66</v>
      </c>
      <c r="D6" s="85"/>
    </row>
    <row r="7" spans="2:5" ht="12.75">
      <c r="B7" s="1" t="s">
        <v>56</v>
      </c>
      <c r="C7" s="77">
        <v>2008</v>
      </c>
      <c r="D7" s="77"/>
      <c r="E7" s="94" t="s">
        <v>64</v>
      </c>
    </row>
    <row r="8" ht="12.75">
      <c r="E8" s="1"/>
    </row>
    <row r="9" ht="12.75">
      <c r="B9" s="80" t="s">
        <v>132</v>
      </c>
    </row>
    <row r="10" spans="3:4" ht="12.75">
      <c r="C10" s="79" t="s">
        <v>67</v>
      </c>
      <c r="D10" s="85"/>
    </row>
    <row r="11" spans="4:5" ht="12.75">
      <c r="D11" s="3" t="s">
        <v>111</v>
      </c>
      <c r="E11" s="35"/>
    </row>
    <row r="12" spans="3:7" ht="12.75">
      <c r="C12" s="12"/>
      <c r="D12" s="12"/>
      <c r="E12" s="140"/>
      <c r="F12" s="12"/>
      <c r="G12" s="12"/>
    </row>
    <row r="13" spans="3:10" s="12" customFormat="1" ht="35.25" customHeight="1" thickBot="1">
      <c r="C13" s="86" t="s">
        <v>72</v>
      </c>
      <c r="D13" s="87"/>
      <c r="E13" s="86">
        <v>2003</v>
      </c>
      <c r="F13" s="86">
        <v>2004</v>
      </c>
      <c r="G13" s="86">
        <v>2005</v>
      </c>
      <c r="H13" s="86">
        <v>2006</v>
      </c>
      <c r="I13" s="86">
        <v>2007</v>
      </c>
      <c r="J13" s="88" t="s">
        <v>131</v>
      </c>
    </row>
    <row r="14" spans="3:10" s="12" customFormat="1" ht="12.75">
      <c r="C14" s="12" t="s">
        <v>31</v>
      </c>
      <c r="E14" s="11">
        <v>530087.36</v>
      </c>
      <c r="F14" s="11">
        <v>591126.13</v>
      </c>
      <c r="G14" s="11">
        <v>636989.17</v>
      </c>
      <c r="H14" s="11">
        <v>694105.87</v>
      </c>
      <c r="I14" s="11">
        <v>751697.5</v>
      </c>
      <c r="J14" s="89">
        <f>I14/E14-1</f>
        <v>0.41806343014857017</v>
      </c>
    </row>
    <row r="15" spans="3:10" s="12" customFormat="1" ht="12.75">
      <c r="C15" s="12" t="s">
        <v>16</v>
      </c>
      <c r="E15" s="11">
        <v>199982.38</v>
      </c>
      <c r="F15" s="11">
        <v>204860.44</v>
      </c>
      <c r="G15" s="11">
        <v>209384.15</v>
      </c>
      <c r="H15" s="11">
        <v>247453.05</v>
      </c>
      <c r="I15" s="11">
        <v>263584.62</v>
      </c>
      <c r="J15" s="89">
        <f aca="true" t="shared" si="0" ref="J15:J20">I15/E15-1</f>
        <v>0.3180392192552164</v>
      </c>
    </row>
    <row r="16" spans="3:10" s="12" customFormat="1" ht="12.75">
      <c r="C16" s="12" t="s">
        <v>17</v>
      </c>
      <c r="E16" s="11">
        <v>44177.42</v>
      </c>
      <c r="F16" s="11">
        <v>47699.62</v>
      </c>
      <c r="G16" s="11">
        <v>50743.69</v>
      </c>
      <c r="H16" s="11">
        <v>51754.54</v>
      </c>
      <c r="I16" s="11">
        <v>57138.07</v>
      </c>
      <c r="J16" s="89">
        <f t="shared" si="0"/>
        <v>0.2933772501879921</v>
      </c>
    </row>
    <row r="17" spans="3:10" s="12" customFormat="1" ht="12.75">
      <c r="C17" s="12" t="s">
        <v>32</v>
      </c>
      <c r="E17" s="11">
        <v>51501.7</v>
      </c>
      <c r="F17" s="11">
        <v>52738.13</v>
      </c>
      <c r="G17" s="11">
        <v>56273.51</v>
      </c>
      <c r="H17" s="11">
        <v>56719.62</v>
      </c>
      <c r="I17" s="11">
        <v>59161.2</v>
      </c>
      <c r="J17" s="89">
        <f t="shared" si="0"/>
        <v>0.14872324602877196</v>
      </c>
    </row>
    <row r="18" spans="3:10" s="12" customFormat="1" ht="14.25">
      <c r="C18" s="96" t="s">
        <v>121</v>
      </c>
      <c r="D18" s="96"/>
      <c r="E18" s="97">
        <v>814311.24</v>
      </c>
      <c r="F18" s="97">
        <v>884708.63</v>
      </c>
      <c r="G18" s="97">
        <v>941177.03</v>
      </c>
      <c r="H18" s="97">
        <v>1037191.95</v>
      </c>
      <c r="I18" s="97">
        <v>1118187.32</v>
      </c>
      <c r="J18" s="157">
        <f t="shared" si="0"/>
        <v>0.37316945299686655</v>
      </c>
    </row>
    <row r="19" spans="3:10" s="12" customFormat="1" ht="13.5" customHeight="1">
      <c r="C19" s="12" t="s">
        <v>122</v>
      </c>
      <c r="E19" s="11">
        <v>21229.07</v>
      </c>
      <c r="F19" s="11">
        <v>26147.45</v>
      </c>
      <c r="G19" s="11">
        <v>16147.3</v>
      </c>
      <c r="H19" s="11">
        <v>25033.13</v>
      </c>
      <c r="I19" s="11">
        <v>43696.83</v>
      </c>
      <c r="J19" s="89">
        <f t="shared" si="0"/>
        <v>1.0583487642181217</v>
      </c>
    </row>
    <row r="20" spans="3:10" s="12" customFormat="1" ht="13.5" customHeight="1" thickBot="1">
      <c r="C20" s="16" t="s">
        <v>70</v>
      </c>
      <c r="D20" s="16"/>
      <c r="E20" s="17">
        <v>835540.31</v>
      </c>
      <c r="F20" s="17">
        <v>910856.08</v>
      </c>
      <c r="G20" s="17">
        <v>957324.33</v>
      </c>
      <c r="H20" s="17">
        <v>1062225.08</v>
      </c>
      <c r="I20" s="17">
        <v>1161884.15</v>
      </c>
      <c r="J20" s="154">
        <f t="shared" si="0"/>
        <v>0.3905782116005867</v>
      </c>
    </row>
    <row r="21" spans="3:10" s="12" customFormat="1" ht="12.75">
      <c r="C21" s="91" t="s">
        <v>102</v>
      </c>
      <c r="D21" s="90"/>
      <c r="E21" s="90"/>
      <c r="F21" s="90"/>
      <c r="G21" s="90"/>
      <c r="H21" s="90"/>
      <c r="I21" s="90"/>
      <c r="J21" s="90"/>
    </row>
    <row r="22" spans="3:10" s="12" customFormat="1" ht="12.75">
      <c r="C22" s="156" t="s">
        <v>145</v>
      </c>
      <c r="D22" s="90"/>
      <c r="E22" s="90"/>
      <c r="F22" s="90"/>
      <c r="G22" s="90"/>
      <c r="H22" s="90"/>
      <c r="I22" s="90"/>
      <c r="J22" s="90"/>
    </row>
    <row r="23" spans="3:10" ht="12.75">
      <c r="C23" s="156" t="s">
        <v>146</v>
      </c>
      <c r="D23" s="83"/>
      <c r="E23" s="84"/>
      <c r="F23" s="83"/>
      <c r="G23" s="83"/>
      <c r="H23" s="83"/>
      <c r="I23" s="83"/>
      <c r="J23" s="83"/>
    </row>
  </sheetData>
  <hyperlinks>
    <hyperlink ref="E7" location="Indice!A1" display="Indice!A1"/>
  </hyperlinks>
  <printOptions horizontalCentered="1" verticalCentered="1"/>
  <pageMargins left="0.7874015748031497" right="0.7874015748031497" top="0.984251968503937" bottom="0.984251968503937"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B5:AU52"/>
  <sheetViews>
    <sheetView workbookViewId="0" topLeftCell="A1">
      <selection activeCell="E7" sqref="E7"/>
    </sheetView>
  </sheetViews>
  <sheetFormatPr defaultColWidth="11.421875" defaultRowHeight="12.75"/>
  <cols>
    <col min="1" max="1" width="2.8515625" style="3" customWidth="1"/>
    <col min="2" max="2" width="11.421875" style="3" customWidth="1"/>
    <col min="3" max="3" width="8.7109375" style="3" customWidth="1"/>
    <col min="4" max="4" width="45.00390625" style="3" customWidth="1"/>
    <col min="5" max="5" width="14.28125" style="4" customWidth="1"/>
    <col min="6" max="6" width="14.57421875" style="4" customWidth="1"/>
    <col min="7" max="7" width="16.57421875" style="4" customWidth="1"/>
    <col min="8" max="8" width="13.28125" style="4" customWidth="1"/>
    <col min="9" max="9" width="11.28125" style="4" customWidth="1"/>
    <col min="10" max="10" width="13.00390625" style="4" customWidth="1"/>
    <col min="11" max="11" width="13.7109375" style="4" customWidth="1"/>
    <col min="12" max="19" width="24.140625" style="4" bestFit="1" customWidth="1"/>
    <col min="20" max="20" width="13.7109375" style="4" customWidth="1"/>
    <col min="21" max="21" width="13.7109375" style="4" bestFit="1" customWidth="1"/>
    <col min="22" max="47" width="11.421875" style="4" customWidth="1"/>
    <col min="48" max="16384" width="11.421875" style="3" customWidth="1"/>
  </cols>
  <sheetData>
    <row r="5" spans="2:3" ht="12.75">
      <c r="B5" s="1" t="s">
        <v>54</v>
      </c>
      <c r="C5" s="77" t="s">
        <v>65</v>
      </c>
    </row>
    <row r="6" spans="2:6" ht="12.75">
      <c r="B6" s="1" t="s">
        <v>55</v>
      </c>
      <c r="C6" s="77" t="s">
        <v>66</v>
      </c>
      <c r="F6" s="77"/>
    </row>
    <row r="7" spans="2:6" ht="12.75">
      <c r="B7" s="1" t="s">
        <v>56</v>
      </c>
      <c r="C7" s="77">
        <v>2008</v>
      </c>
      <c r="E7" s="94" t="s">
        <v>64</v>
      </c>
      <c r="F7" s="77"/>
    </row>
    <row r="8" ht="12.75">
      <c r="F8" s="3"/>
    </row>
    <row r="9" ht="12.75">
      <c r="B9" s="80" t="s">
        <v>103</v>
      </c>
    </row>
    <row r="10" spans="3:47" ht="12.75">
      <c r="C10" s="79" t="s">
        <v>147</v>
      </c>
      <c r="D10" s="85"/>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row>
    <row r="11" spans="3:47" ht="12.75">
      <c r="C11" s="79"/>
      <c r="D11" s="85"/>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row>
    <row r="12" spans="3:47" ht="12.75">
      <c r="C12" s="79"/>
      <c r="D12" s="85"/>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row>
    <row r="13" spans="2:3" ht="12.75">
      <c r="B13" s="80" t="s">
        <v>148</v>
      </c>
      <c r="C13" s="115"/>
    </row>
    <row r="15" spans="3:47" s="6" customFormat="1" ht="17.25" customHeight="1" thickBot="1">
      <c r="C15" s="62"/>
      <c r="D15" s="158" t="s">
        <v>53</v>
      </c>
      <c r="E15" s="160" t="s">
        <v>77</v>
      </c>
      <c r="F15" s="160"/>
      <c r="G15" s="160"/>
      <c r="H15" s="160"/>
      <c r="I15" s="160"/>
      <c r="J15" s="160"/>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3:12" s="6" customFormat="1" ht="49.5" customHeight="1" thickBot="1">
      <c r="C16" s="63"/>
      <c r="D16" s="159"/>
      <c r="E16" s="64" t="s">
        <v>73</v>
      </c>
      <c r="F16" s="64" t="s">
        <v>74</v>
      </c>
      <c r="G16" s="64" t="s">
        <v>9</v>
      </c>
      <c r="H16" s="64" t="s">
        <v>4</v>
      </c>
      <c r="I16" s="64" t="s">
        <v>75</v>
      </c>
      <c r="J16" s="65" t="s">
        <v>76</v>
      </c>
      <c r="K16" s="5"/>
      <c r="L16" s="5"/>
    </row>
    <row r="17" spans="3:47" s="12" customFormat="1" ht="12.75">
      <c r="C17" s="18" t="s">
        <v>15</v>
      </c>
      <c r="D17" s="18"/>
      <c r="E17" s="9">
        <f aca="true" t="shared" si="0" ref="E17:J17">SUM(E18:E21)</f>
        <v>951058.6000000001</v>
      </c>
      <c r="F17" s="9">
        <f t="shared" si="0"/>
        <v>39469490.59</v>
      </c>
      <c r="G17" s="9">
        <f t="shared" si="0"/>
        <v>5827224.68</v>
      </c>
      <c r="H17" s="9">
        <f t="shared" si="0"/>
        <v>802987425.3000001</v>
      </c>
      <c r="I17" s="9">
        <f t="shared" si="0"/>
        <v>282346191.7</v>
      </c>
      <c r="J17" s="9">
        <f t="shared" si="0"/>
        <v>1131581390.87</v>
      </c>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row>
    <row r="18" spans="4:47" s="12" customFormat="1" ht="12.75">
      <c r="D18" s="12" t="s">
        <v>31</v>
      </c>
      <c r="E18" s="11">
        <v>449018.5</v>
      </c>
      <c r="F18" s="11">
        <v>34964933.82</v>
      </c>
      <c r="G18" s="13">
        <v>0</v>
      </c>
      <c r="H18" s="11">
        <v>567217391.32</v>
      </c>
      <c r="I18" s="13">
        <v>149066158</v>
      </c>
      <c r="J18" s="13">
        <v>751697501.64</v>
      </c>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row>
    <row r="19" spans="4:47" s="12" customFormat="1" ht="12.75">
      <c r="D19" s="12" t="s">
        <v>16</v>
      </c>
      <c r="E19" s="11">
        <v>0</v>
      </c>
      <c r="F19" s="11">
        <v>4504556.77</v>
      </c>
      <c r="G19" s="13">
        <v>0</v>
      </c>
      <c r="H19" s="11">
        <v>164523949.64</v>
      </c>
      <c r="I19" s="13">
        <v>94556110</v>
      </c>
      <c r="J19" s="13">
        <v>263584616.41</v>
      </c>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row>
    <row r="20" spans="4:47" s="12" customFormat="1" ht="12.75">
      <c r="D20" s="12" t="s">
        <v>17</v>
      </c>
      <c r="E20" s="11">
        <v>38245.39</v>
      </c>
      <c r="F20" s="11">
        <v>0</v>
      </c>
      <c r="G20" s="13">
        <v>5827224.68</v>
      </c>
      <c r="H20" s="11">
        <v>40703020.84</v>
      </c>
      <c r="I20" s="11">
        <v>10569581.9</v>
      </c>
      <c r="J20" s="11">
        <v>57138072.81</v>
      </c>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row>
    <row r="21" spans="4:47" s="12" customFormat="1" ht="12.75">
      <c r="D21" s="12" t="s">
        <v>32</v>
      </c>
      <c r="E21" s="11">
        <v>463794.71</v>
      </c>
      <c r="F21" s="13">
        <v>0</v>
      </c>
      <c r="G21" s="13">
        <v>0</v>
      </c>
      <c r="H21" s="13">
        <v>30543063.5</v>
      </c>
      <c r="I21" s="13">
        <v>28154341.8</v>
      </c>
      <c r="J21" s="13">
        <v>59161200.01</v>
      </c>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row>
    <row r="22" spans="3:47" s="12" customFormat="1" ht="12.75">
      <c r="C22" s="7" t="s">
        <v>18</v>
      </c>
      <c r="D22" s="7"/>
      <c r="E22" s="14">
        <f aca="true" t="shared" si="1" ref="E22:J22">SUM(E23:E27)</f>
        <v>421363.59</v>
      </c>
      <c r="F22" s="14">
        <f t="shared" si="1"/>
        <v>0</v>
      </c>
      <c r="G22" s="14">
        <f t="shared" si="1"/>
        <v>1322985.11</v>
      </c>
      <c r="H22" s="14">
        <f t="shared" si="1"/>
        <v>53556170.260000005</v>
      </c>
      <c r="I22" s="14">
        <f t="shared" si="1"/>
        <v>0</v>
      </c>
      <c r="J22" s="15">
        <f t="shared" si="1"/>
        <v>55300518.96</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row>
    <row r="23" spans="4:47" s="12" customFormat="1" ht="12.75">
      <c r="D23" s="12" t="s">
        <v>19</v>
      </c>
      <c r="E23" s="11">
        <v>0</v>
      </c>
      <c r="F23" s="13">
        <v>0</v>
      </c>
      <c r="G23" s="13">
        <v>1322985.11</v>
      </c>
      <c r="H23" s="13">
        <v>43284520.57</v>
      </c>
      <c r="I23" s="13">
        <v>0</v>
      </c>
      <c r="J23" s="13">
        <v>44607505.68</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row>
    <row r="24" spans="4:47" s="12" customFormat="1" ht="12.75">
      <c r="D24" s="12" t="s">
        <v>20</v>
      </c>
      <c r="E24" s="11">
        <v>0</v>
      </c>
      <c r="F24" s="13">
        <v>0</v>
      </c>
      <c r="G24" s="13">
        <v>0</v>
      </c>
      <c r="H24" s="13">
        <v>7803245.66</v>
      </c>
      <c r="I24" s="13">
        <v>0</v>
      </c>
      <c r="J24" s="13">
        <v>7803245.66</v>
      </c>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row>
    <row r="25" spans="4:47" s="12" customFormat="1" ht="12.75">
      <c r="D25" s="12" t="s">
        <v>21</v>
      </c>
      <c r="E25" s="11">
        <v>421363.59</v>
      </c>
      <c r="F25" s="13">
        <v>0</v>
      </c>
      <c r="G25" s="13">
        <v>0</v>
      </c>
      <c r="H25" s="13">
        <v>905324.27</v>
      </c>
      <c r="I25" s="13">
        <v>0</v>
      </c>
      <c r="J25" s="13">
        <v>1326687.86</v>
      </c>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row>
    <row r="26" spans="4:47" s="12" customFormat="1" ht="12.75">
      <c r="D26" s="12" t="s">
        <v>22</v>
      </c>
      <c r="E26" s="13">
        <v>0</v>
      </c>
      <c r="F26" s="13">
        <v>0</v>
      </c>
      <c r="G26" s="13">
        <v>0</v>
      </c>
      <c r="H26" s="13">
        <v>1390144.12</v>
      </c>
      <c r="I26" s="13">
        <v>0</v>
      </c>
      <c r="J26" s="13">
        <v>1390144.12</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row>
    <row r="27" spans="4:47" s="12" customFormat="1" ht="12.75">
      <c r="D27" s="12" t="s">
        <v>23</v>
      </c>
      <c r="E27" s="13">
        <v>0</v>
      </c>
      <c r="F27" s="13">
        <v>0</v>
      </c>
      <c r="G27" s="13">
        <v>0</v>
      </c>
      <c r="H27" s="13">
        <v>172935.64</v>
      </c>
      <c r="I27" s="13">
        <v>0</v>
      </c>
      <c r="J27" s="13">
        <v>172935.64</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row>
    <row r="28" spans="3:47" s="12" customFormat="1" ht="12.75">
      <c r="C28" s="7" t="s">
        <v>24</v>
      </c>
      <c r="D28" s="7"/>
      <c r="E28" s="15">
        <v>0</v>
      </c>
      <c r="F28" s="15">
        <v>0</v>
      </c>
      <c r="G28" s="15">
        <v>-2939480.42</v>
      </c>
      <c r="H28" s="15">
        <v>0</v>
      </c>
      <c r="I28" s="15">
        <v>0</v>
      </c>
      <c r="J28" s="15">
        <v>-2939480.42</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row>
    <row r="29" spans="3:47" s="12" customFormat="1" ht="12.75">
      <c r="C29" s="7" t="s">
        <v>25</v>
      </c>
      <c r="D29" s="7"/>
      <c r="E29" s="14">
        <v>0</v>
      </c>
      <c r="F29" s="15">
        <v>0</v>
      </c>
      <c r="G29" s="15">
        <v>0</v>
      </c>
      <c r="H29" s="15">
        <v>-11365270.72</v>
      </c>
      <c r="I29" s="15">
        <v>0</v>
      </c>
      <c r="J29" s="15">
        <v>-11365270.72</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row>
    <row r="30" spans="3:47" s="12" customFormat="1" ht="18.75" customHeight="1" thickBot="1">
      <c r="C30" s="16" t="s">
        <v>26</v>
      </c>
      <c r="D30" s="16"/>
      <c r="E30" s="17">
        <f aca="true" t="shared" si="2" ref="E30:J30">SUM(E17+E22+E28+E29)</f>
        <v>1372422.1900000002</v>
      </c>
      <c r="F30" s="17">
        <f t="shared" si="2"/>
        <v>39469490.59</v>
      </c>
      <c r="G30" s="17">
        <f t="shared" si="2"/>
        <v>4210729.37</v>
      </c>
      <c r="H30" s="17">
        <f t="shared" si="2"/>
        <v>845178324.84</v>
      </c>
      <c r="I30" s="17">
        <f t="shared" si="2"/>
        <v>282346191.7</v>
      </c>
      <c r="J30" s="17">
        <f t="shared" si="2"/>
        <v>1172577158.6899998</v>
      </c>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row>
    <row r="31" spans="3:10" ht="12.75">
      <c r="C31" s="82" t="s">
        <v>104</v>
      </c>
      <c r="D31" s="83"/>
      <c r="E31" s="84"/>
      <c r="F31" s="84"/>
      <c r="G31" s="84"/>
      <c r="H31" s="84"/>
      <c r="I31" s="84"/>
      <c r="J31" s="84"/>
    </row>
    <row r="32" ht="12.75">
      <c r="C32" s="3" t="s">
        <v>62</v>
      </c>
    </row>
    <row r="34" spans="2:3" ht="12.75">
      <c r="B34" s="80" t="s">
        <v>149</v>
      </c>
      <c r="C34" s="115"/>
    </row>
    <row r="36" spans="3:47" s="6" customFormat="1" ht="17.25" customHeight="1" thickBot="1">
      <c r="C36" s="62"/>
      <c r="D36" s="158" t="s">
        <v>53</v>
      </c>
      <c r="E36" s="160" t="s">
        <v>77</v>
      </c>
      <c r="F36" s="160"/>
      <c r="G36" s="160"/>
      <c r="H36" s="160"/>
      <c r="I36" s="160"/>
      <c r="J36" s="160"/>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row>
    <row r="37" spans="3:12" s="6" customFormat="1" ht="49.5" customHeight="1" thickBot="1">
      <c r="C37" s="63"/>
      <c r="D37" s="159"/>
      <c r="E37" s="64" t="s">
        <v>73</v>
      </c>
      <c r="F37" s="64" t="s">
        <v>74</v>
      </c>
      <c r="G37" s="64" t="s">
        <v>9</v>
      </c>
      <c r="H37" s="64" t="s">
        <v>4</v>
      </c>
      <c r="I37" s="64" t="s">
        <v>75</v>
      </c>
      <c r="J37" s="65" t="s">
        <v>76</v>
      </c>
      <c r="K37" s="5"/>
      <c r="L37" s="5"/>
    </row>
    <row r="38" spans="3:47" s="12" customFormat="1" ht="12.75">
      <c r="C38" s="18" t="s">
        <v>15</v>
      </c>
      <c r="D38" s="18"/>
      <c r="E38" s="9">
        <f aca="true" t="shared" si="3" ref="E38:J38">SUM(E39:E42)</f>
        <v>918451.88</v>
      </c>
      <c r="F38" s="9">
        <f t="shared" si="3"/>
        <v>36866743.25</v>
      </c>
      <c r="G38" s="9">
        <f t="shared" si="3"/>
        <v>5945614.57</v>
      </c>
      <c r="H38" s="9">
        <f t="shared" si="3"/>
        <v>749070512.1800001</v>
      </c>
      <c r="I38" s="9">
        <f t="shared" si="3"/>
        <v>257231761.49</v>
      </c>
      <c r="J38" s="9">
        <f t="shared" si="3"/>
        <v>1050033083.37</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row>
    <row r="39" spans="4:47" s="12" customFormat="1" ht="12.75">
      <c r="D39" s="12" t="s">
        <v>31</v>
      </c>
      <c r="E39" s="11">
        <v>392934.51</v>
      </c>
      <c r="F39" s="11">
        <v>32492500.68</v>
      </c>
      <c r="G39" s="13">
        <v>0</v>
      </c>
      <c r="H39" s="11">
        <v>525655695.93</v>
      </c>
      <c r="I39" s="13">
        <v>135564743</v>
      </c>
      <c r="J39" s="13">
        <v>694105874.12</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row>
    <row r="40" spans="4:47" s="12" customFormat="1" ht="12.75">
      <c r="D40" s="12" t="s">
        <v>16</v>
      </c>
      <c r="E40" s="11">
        <v>0</v>
      </c>
      <c r="F40" s="11">
        <v>4374242.57</v>
      </c>
      <c r="G40" s="13">
        <v>0</v>
      </c>
      <c r="H40" s="11">
        <v>156959878.5</v>
      </c>
      <c r="I40" s="13">
        <v>86118930</v>
      </c>
      <c r="J40" s="13">
        <v>247453051.07</v>
      </c>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row>
    <row r="41" spans="4:47" s="12" customFormat="1" ht="12.75">
      <c r="D41" s="12" t="s">
        <v>17</v>
      </c>
      <c r="E41" s="11">
        <v>71725.3</v>
      </c>
      <c r="F41" s="11">
        <v>0</v>
      </c>
      <c r="G41" s="13">
        <v>5945614.57</v>
      </c>
      <c r="H41" s="11">
        <v>35227552.97</v>
      </c>
      <c r="I41" s="11">
        <v>10509648.71</v>
      </c>
      <c r="J41" s="11">
        <v>51754541.55</v>
      </c>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row>
    <row r="42" spans="4:47" s="12" customFormat="1" ht="12.75">
      <c r="D42" s="12" t="s">
        <v>32</v>
      </c>
      <c r="E42" s="11">
        <v>453792.07</v>
      </c>
      <c r="F42" s="13">
        <v>0</v>
      </c>
      <c r="G42" s="13">
        <v>0</v>
      </c>
      <c r="H42" s="13">
        <v>31227384.78</v>
      </c>
      <c r="I42" s="13">
        <v>25038439.78</v>
      </c>
      <c r="J42" s="13">
        <v>56719616.63</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row>
    <row r="43" spans="3:47" s="12" customFormat="1" ht="12.75">
      <c r="C43" s="7" t="s">
        <v>18</v>
      </c>
      <c r="D43" s="7"/>
      <c r="E43" s="14">
        <f aca="true" t="shared" si="4" ref="E43:J43">SUM(E44:E48)</f>
        <v>786500</v>
      </c>
      <c r="F43" s="14">
        <f t="shared" si="4"/>
        <v>0</v>
      </c>
      <c r="G43" s="14">
        <f t="shared" si="4"/>
        <v>2012549.64</v>
      </c>
      <c r="H43" s="14">
        <f t="shared" si="4"/>
        <v>33323883.000000004</v>
      </c>
      <c r="I43" s="14">
        <f t="shared" si="4"/>
        <v>0</v>
      </c>
      <c r="J43" s="14">
        <f t="shared" si="4"/>
        <v>36122932.63999999</v>
      </c>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row>
    <row r="44" spans="4:47" s="12" customFormat="1" ht="12.75">
      <c r="D44" s="12" t="s">
        <v>19</v>
      </c>
      <c r="E44" s="11">
        <v>0</v>
      </c>
      <c r="F44" s="13">
        <v>0</v>
      </c>
      <c r="G44" s="13">
        <v>2012549.64</v>
      </c>
      <c r="H44" s="13">
        <v>23869900.42</v>
      </c>
      <c r="I44" s="13">
        <v>0</v>
      </c>
      <c r="J44" s="13">
        <v>25882450.06</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row>
    <row r="45" spans="4:47" s="12" customFormat="1" ht="12.75">
      <c r="D45" s="12" t="s">
        <v>20</v>
      </c>
      <c r="E45" s="11">
        <v>0</v>
      </c>
      <c r="F45" s="13">
        <v>0</v>
      </c>
      <c r="G45" s="13">
        <v>0</v>
      </c>
      <c r="H45" s="13">
        <v>6955905.05</v>
      </c>
      <c r="I45" s="13">
        <v>0</v>
      </c>
      <c r="J45" s="13">
        <v>6955905.05</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row>
    <row r="46" spans="4:47" s="12" customFormat="1" ht="12.75">
      <c r="D46" s="12" t="s">
        <v>21</v>
      </c>
      <c r="E46" s="11">
        <v>786500</v>
      </c>
      <c r="F46" s="11">
        <v>0</v>
      </c>
      <c r="G46" s="13">
        <v>0</v>
      </c>
      <c r="H46" s="13">
        <v>817784.3</v>
      </c>
      <c r="I46" s="13">
        <v>0</v>
      </c>
      <c r="J46" s="13">
        <v>1604284.3</v>
      </c>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row>
    <row r="47" spans="4:47" s="12" customFormat="1" ht="12.75">
      <c r="D47" s="12" t="s">
        <v>22</v>
      </c>
      <c r="E47" s="13">
        <v>0</v>
      </c>
      <c r="F47" s="13">
        <v>0</v>
      </c>
      <c r="G47" s="13">
        <v>0</v>
      </c>
      <c r="H47" s="13">
        <v>1491560.68</v>
      </c>
      <c r="I47" s="11">
        <v>0</v>
      </c>
      <c r="J47" s="13">
        <v>1491560.68</v>
      </c>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row>
    <row r="48" spans="4:47" s="12" customFormat="1" ht="12.75">
      <c r="D48" s="12" t="s">
        <v>23</v>
      </c>
      <c r="E48" s="13">
        <v>0</v>
      </c>
      <c r="F48" s="13">
        <v>0</v>
      </c>
      <c r="G48" s="13">
        <v>0</v>
      </c>
      <c r="H48" s="13">
        <v>188732.55</v>
      </c>
      <c r="I48" s="13">
        <v>0</v>
      </c>
      <c r="J48" s="13">
        <v>188732.55</v>
      </c>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row>
    <row r="49" spans="3:47" s="12" customFormat="1" ht="12.75">
      <c r="C49" s="7" t="s">
        <v>24</v>
      </c>
      <c r="D49" s="7"/>
      <c r="E49" s="15">
        <v>0</v>
      </c>
      <c r="F49" s="15">
        <v>0</v>
      </c>
      <c r="G49" s="15">
        <v>-2787873.94</v>
      </c>
      <c r="H49" s="15">
        <v>0</v>
      </c>
      <c r="I49" s="15">
        <v>0</v>
      </c>
      <c r="J49" s="15">
        <v>-2787873.94</v>
      </c>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row>
    <row r="50" spans="3:47" s="12" customFormat="1" ht="12.75">
      <c r="C50" s="7" t="s">
        <v>25</v>
      </c>
      <c r="D50" s="7"/>
      <c r="E50" s="14">
        <v>0</v>
      </c>
      <c r="F50" s="15">
        <v>0</v>
      </c>
      <c r="G50" s="15">
        <v>0</v>
      </c>
      <c r="H50" s="15">
        <v>-10902578.88</v>
      </c>
      <c r="I50" s="15">
        <v>0</v>
      </c>
      <c r="J50" s="15">
        <v>-10902578.88</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row>
    <row r="51" spans="3:47" s="12" customFormat="1" ht="18.75" customHeight="1" thickBot="1">
      <c r="C51" s="16" t="s">
        <v>26</v>
      </c>
      <c r="D51" s="16"/>
      <c r="E51" s="17">
        <f aca="true" t="shared" si="5" ref="E51:J51">SUM(E38,E43,E49:E50)</f>
        <v>1704951.88</v>
      </c>
      <c r="F51" s="17">
        <f t="shared" si="5"/>
        <v>36866743.25</v>
      </c>
      <c r="G51" s="17">
        <f t="shared" si="5"/>
        <v>5170290.27</v>
      </c>
      <c r="H51" s="17">
        <f t="shared" si="5"/>
        <v>771491816.3000001</v>
      </c>
      <c r="I51" s="17">
        <f t="shared" si="5"/>
        <v>257231761.49</v>
      </c>
      <c r="J51" s="17">
        <f t="shared" si="5"/>
        <v>1072465563.1899999</v>
      </c>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row>
    <row r="52" spans="3:10" ht="12.75">
      <c r="C52" s="82" t="s">
        <v>104</v>
      </c>
      <c r="D52" s="83"/>
      <c r="E52" s="84"/>
      <c r="F52" s="84"/>
      <c r="G52" s="84"/>
      <c r="H52" s="84"/>
      <c r="I52" s="84"/>
      <c r="J52" s="84"/>
    </row>
  </sheetData>
  <mergeCells count="4">
    <mergeCell ref="D15:D16"/>
    <mergeCell ref="D36:D37"/>
    <mergeCell ref="E36:J36"/>
    <mergeCell ref="E15:J15"/>
  </mergeCells>
  <hyperlinks>
    <hyperlink ref="E7" location="Indice!A1" display="Indice!A1"/>
  </hyperlinks>
  <printOptions horizontalCentered="1" verticalCentered="1"/>
  <pageMargins left="0" right="0" top="0" bottom="0" header="0" footer="0"/>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codeName="Hoja5"/>
  <dimension ref="B5:AX50"/>
  <sheetViews>
    <sheetView workbookViewId="0" topLeftCell="A22">
      <selection activeCell="E7" sqref="E7"/>
    </sheetView>
  </sheetViews>
  <sheetFormatPr defaultColWidth="11.421875" defaultRowHeight="12.75"/>
  <cols>
    <col min="1" max="1" width="2.8515625" style="3" customWidth="1"/>
    <col min="2" max="2" width="11.421875" style="3" customWidth="1"/>
    <col min="3" max="3" width="8.7109375" style="3" customWidth="1"/>
    <col min="4" max="4" width="45.28125" style="3" customWidth="1"/>
    <col min="5" max="5" width="13.57421875" style="4" customWidth="1"/>
    <col min="6" max="6" width="14.00390625" style="4" customWidth="1"/>
    <col min="7" max="7" width="13.140625" style="4" customWidth="1"/>
    <col min="8" max="8" width="14.28125" style="4" customWidth="1"/>
    <col min="9" max="9" width="14.00390625" style="4" customWidth="1"/>
    <col min="10" max="10" width="12.421875" style="4" customWidth="1"/>
    <col min="11" max="11" width="13.57421875" style="4" customWidth="1"/>
    <col min="12" max="12" width="14.140625" style="4" customWidth="1"/>
    <col min="13" max="13" width="12.421875" style="4" customWidth="1"/>
    <col min="14" max="14" width="13.7109375" style="4" customWidth="1"/>
    <col min="15" max="22" width="24.140625" style="4" bestFit="1" customWidth="1"/>
    <col min="23" max="23" width="13.7109375" style="4" customWidth="1"/>
    <col min="24" max="24" width="13.7109375" style="4" bestFit="1" customWidth="1"/>
    <col min="25" max="50" width="11.421875" style="4" customWidth="1"/>
    <col min="51" max="16384" width="11.421875" style="3" customWidth="1"/>
  </cols>
  <sheetData>
    <row r="5" spans="2:3" ht="12.75">
      <c r="B5" s="1" t="s">
        <v>54</v>
      </c>
      <c r="C5" s="77" t="s">
        <v>65</v>
      </c>
    </row>
    <row r="6" spans="2:6" ht="12.75">
      <c r="B6" s="1" t="s">
        <v>55</v>
      </c>
      <c r="C6" s="77" t="s">
        <v>66</v>
      </c>
      <c r="F6" s="77"/>
    </row>
    <row r="7" spans="2:6" ht="12.75">
      <c r="B7" s="1" t="s">
        <v>56</v>
      </c>
      <c r="C7" s="77">
        <v>2008</v>
      </c>
      <c r="E7" s="94" t="s">
        <v>64</v>
      </c>
      <c r="F7" s="77"/>
    </row>
    <row r="8" ht="12.75">
      <c r="F8" s="3"/>
    </row>
    <row r="9" ht="12.75">
      <c r="B9" s="80" t="s">
        <v>105</v>
      </c>
    </row>
    <row r="10" spans="3:50" ht="12.75">
      <c r="C10" s="79" t="s">
        <v>147</v>
      </c>
      <c r="D10" s="85"/>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3:50" ht="12.75">
      <c r="C11" s="79"/>
      <c r="D11" s="85"/>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3:50" ht="12.75">
      <c r="C12" s="79"/>
      <c r="D12" s="85"/>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ht="12.75">
      <c r="B13" s="80" t="s">
        <v>151</v>
      </c>
    </row>
    <row r="15" spans="3:50" s="6" customFormat="1" ht="17.25" customHeight="1" thickBot="1">
      <c r="C15" s="62"/>
      <c r="D15" s="158" t="s">
        <v>53</v>
      </c>
      <c r="E15" s="160" t="s">
        <v>27</v>
      </c>
      <c r="F15" s="160"/>
      <c r="G15" s="160"/>
      <c r="H15" s="160"/>
      <c r="I15" s="160"/>
      <c r="J15" s="160"/>
      <c r="K15" s="160"/>
      <c r="L15" s="160"/>
      <c r="M15" s="160"/>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row>
    <row r="16" spans="3:15" s="6" customFormat="1" ht="49.5" customHeight="1" thickBot="1">
      <c r="C16" s="63"/>
      <c r="D16" s="159"/>
      <c r="E16" s="64" t="s">
        <v>94</v>
      </c>
      <c r="F16" s="64" t="s">
        <v>78</v>
      </c>
      <c r="G16" s="64" t="s">
        <v>28</v>
      </c>
      <c r="H16" s="64" t="s">
        <v>91</v>
      </c>
      <c r="I16" s="64" t="s">
        <v>90</v>
      </c>
      <c r="J16" s="64" t="s">
        <v>29</v>
      </c>
      <c r="K16" s="64" t="s">
        <v>92</v>
      </c>
      <c r="L16" s="65" t="s">
        <v>93</v>
      </c>
      <c r="M16" s="64" t="s">
        <v>30</v>
      </c>
      <c r="N16" s="5"/>
      <c r="O16" s="5"/>
    </row>
    <row r="17" spans="3:50" s="12" customFormat="1" ht="12.75">
      <c r="C17" s="18" t="s">
        <v>79</v>
      </c>
      <c r="D17" s="18"/>
      <c r="E17" s="9">
        <v>766022742.3</v>
      </c>
      <c r="F17" s="9">
        <v>11316235.95</v>
      </c>
      <c r="G17" s="10">
        <v>0</v>
      </c>
      <c r="H17" s="9">
        <v>11728864.81</v>
      </c>
      <c r="I17" s="9">
        <v>69650.67</v>
      </c>
      <c r="J17" s="9">
        <v>129434.96</v>
      </c>
      <c r="K17" s="9">
        <v>1729284.35</v>
      </c>
      <c r="L17" s="9">
        <v>625941.54</v>
      </c>
      <c r="M17" s="9">
        <v>791622154.58</v>
      </c>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4:50" s="12" customFormat="1" ht="12.75">
      <c r="D18" s="12" t="s">
        <v>31</v>
      </c>
      <c r="E18" s="11">
        <v>552629399</v>
      </c>
      <c r="F18" s="11">
        <v>8302098.81</v>
      </c>
      <c r="G18" s="13">
        <v>0</v>
      </c>
      <c r="H18" s="11">
        <v>6285893.51</v>
      </c>
      <c r="I18" s="13">
        <v>0</v>
      </c>
      <c r="J18" s="13">
        <v>0</v>
      </c>
      <c r="K18" s="13">
        <v>0</v>
      </c>
      <c r="L18" s="13">
        <v>0</v>
      </c>
      <c r="M18" s="11">
        <v>567217391.32</v>
      </c>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4:50" s="12" customFormat="1" ht="12.75">
      <c r="D19" s="12" t="s">
        <v>16</v>
      </c>
      <c r="E19" s="11">
        <v>159907714</v>
      </c>
      <c r="F19" s="11">
        <v>10802.75</v>
      </c>
      <c r="G19" s="13">
        <v>0</v>
      </c>
      <c r="H19" s="11">
        <v>4605432.89</v>
      </c>
      <c r="I19" s="13">
        <v>0</v>
      </c>
      <c r="J19" s="13">
        <v>0</v>
      </c>
      <c r="K19" s="13">
        <v>0</v>
      </c>
      <c r="L19" s="13">
        <v>0</v>
      </c>
      <c r="M19" s="11">
        <v>164523949.64</v>
      </c>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4:50" s="12" customFormat="1" ht="12.75">
      <c r="D20" s="12" t="s">
        <v>17</v>
      </c>
      <c r="E20" s="11">
        <v>34307836.52</v>
      </c>
      <c r="F20" s="11">
        <v>3003334.39</v>
      </c>
      <c r="G20" s="13">
        <v>0</v>
      </c>
      <c r="H20" s="11">
        <v>837538.41</v>
      </c>
      <c r="I20" s="11">
        <v>69650.67</v>
      </c>
      <c r="J20" s="11">
        <v>129434.96</v>
      </c>
      <c r="K20" s="11">
        <v>1729284.35</v>
      </c>
      <c r="L20" s="11">
        <v>625941.54</v>
      </c>
      <c r="M20" s="11">
        <v>40703020.84</v>
      </c>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4:50" s="12" customFormat="1" ht="12.75">
      <c r="D21" s="12" t="s">
        <v>32</v>
      </c>
      <c r="E21" s="11">
        <v>30543063.5</v>
      </c>
      <c r="F21" s="13">
        <v>0</v>
      </c>
      <c r="G21" s="13">
        <v>0</v>
      </c>
      <c r="H21" s="13">
        <v>0</v>
      </c>
      <c r="I21" s="13">
        <v>0</v>
      </c>
      <c r="J21" s="13">
        <v>0</v>
      </c>
      <c r="K21" s="13">
        <v>0</v>
      </c>
      <c r="L21" s="13">
        <v>0</v>
      </c>
      <c r="M21" s="11">
        <v>30543063.5</v>
      </c>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3:50" s="12" customFormat="1" ht="12.75">
      <c r="C22" s="7" t="s">
        <v>18</v>
      </c>
      <c r="D22" s="7"/>
      <c r="E22" s="14">
        <v>51957090.5</v>
      </c>
      <c r="F22" s="14">
        <v>36000</v>
      </c>
      <c r="G22" s="14">
        <v>172935.64</v>
      </c>
      <c r="H22" s="14">
        <v>0</v>
      </c>
      <c r="I22" s="14">
        <v>1390144.12</v>
      </c>
      <c r="J22" s="14">
        <v>0</v>
      </c>
      <c r="K22" s="14">
        <v>0</v>
      </c>
      <c r="L22" s="14">
        <v>0</v>
      </c>
      <c r="M22" s="14">
        <v>53556170.26</v>
      </c>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4:50" s="12" customFormat="1" ht="12.75">
      <c r="D23" s="12" t="s">
        <v>19</v>
      </c>
      <c r="E23" s="11">
        <v>43284520.57</v>
      </c>
      <c r="F23" s="13">
        <v>0</v>
      </c>
      <c r="G23" s="13">
        <v>0</v>
      </c>
      <c r="H23" s="13">
        <v>0</v>
      </c>
      <c r="I23" s="13">
        <v>0</v>
      </c>
      <c r="J23" s="13">
        <v>0</v>
      </c>
      <c r="K23" s="13">
        <v>0</v>
      </c>
      <c r="L23" s="13">
        <v>0</v>
      </c>
      <c r="M23" s="11">
        <v>43284520.57</v>
      </c>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4:50" s="12" customFormat="1" ht="12.75">
      <c r="D24" s="12" t="s">
        <v>20</v>
      </c>
      <c r="E24" s="11">
        <v>7803245.66</v>
      </c>
      <c r="F24" s="13">
        <v>0</v>
      </c>
      <c r="G24" s="13">
        <v>0</v>
      </c>
      <c r="H24" s="13">
        <v>0</v>
      </c>
      <c r="I24" s="13">
        <v>0</v>
      </c>
      <c r="J24" s="13">
        <v>0</v>
      </c>
      <c r="K24" s="13">
        <v>0</v>
      </c>
      <c r="L24" s="13">
        <v>0</v>
      </c>
      <c r="M24" s="11">
        <v>7803245.66</v>
      </c>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4:50" s="12" customFormat="1" ht="12.75">
      <c r="D25" s="12" t="s">
        <v>21</v>
      </c>
      <c r="E25" s="11">
        <v>869324.27</v>
      </c>
      <c r="F25" s="11">
        <v>36000</v>
      </c>
      <c r="G25" s="13">
        <v>0</v>
      </c>
      <c r="H25" s="13">
        <v>0</v>
      </c>
      <c r="I25" s="13">
        <v>0</v>
      </c>
      <c r="J25" s="13">
        <v>0</v>
      </c>
      <c r="K25" s="13">
        <v>0</v>
      </c>
      <c r="L25" s="13">
        <v>0</v>
      </c>
      <c r="M25" s="11">
        <v>905324.27</v>
      </c>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4:50" s="12" customFormat="1" ht="12.75">
      <c r="D26" s="12" t="s">
        <v>22</v>
      </c>
      <c r="E26" s="13">
        <v>0</v>
      </c>
      <c r="F26" s="13">
        <v>0</v>
      </c>
      <c r="G26" s="13">
        <v>0</v>
      </c>
      <c r="H26" s="13">
        <v>0</v>
      </c>
      <c r="I26" s="11">
        <v>1390144.12</v>
      </c>
      <c r="J26" s="13">
        <v>0</v>
      </c>
      <c r="K26" s="13">
        <v>0</v>
      </c>
      <c r="L26" s="13">
        <v>0</v>
      </c>
      <c r="M26" s="11">
        <v>1390144.12</v>
      </c>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4:50" s="12" customFormat="1" ht="12.75">
      <c r="D27" s="12" t="s">
        <v>23</v>
      </c>
      <c r="E27" s="13">
        <v>0</v>
      </c>
      <c r="F27" s="13">
        <v>0</v>
      </c>
      <c r="G27" s="11">
        <v>172935.64</v>
      </c>
      <c r="H27" s="13">
        <v>0</v>
      </c>
      <c r="I27" s="13">
        <v>0</v>
      </c>
      <c r="J27" s="13">
        <v>0</v>
      </c>
      <c r="K27" s="13">
        <v>0</v>
      </c>
      <c r="L27" s="13">
        <v>0</v>
      </c>
      <c r="M27" s="11">
        <v>172935.64</v>
      </c>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3:50" s="12" customFormat="1" ht="18.75" customHeight="1" thickBot="1">
      <c r="C28" s="16" t="s">
        <v>26</v>
      </c>
      <c r="D28" s="16"/>
      <c r="E28" s="17">
        <f>SUM(E17+E22)</f>
        <v>817979832.8</v>
      </c>
      <c r="F28" s="17">
        <f aca="true" t="shared" si="0" ref="F28:L28">SUM(F17+F22)</f>
        <v>11352235.95</v>
      </c>
      <c r="G28" s="17">
        <f t="shared" si="0"/>
        <v>172935.64</v>
      </c>
      <c r="H28" s="17">
        <f t="shared" si="0"/>
        <v>11728864.81</v>
      </c>
      <c r="I28" s="17">
        <f>SUM(I17+I22)</f>
        <v>1459794.79</v>
      </c>
      <c r="J28" s="17">
        <f t="shared" si="0"/>
        <v>129434.96</v>
      </c>
      <c r="K28" s="17">
        <f t="shared" si="0"/>
        <v>1729284.35</v>
      </c>
      <c r="L28" s="17">
        <f t="shared" si="0"/>
        <v>625941.54</v>
      </c>
      <c r="M28" s="17">
        <f>SUM(E28:L28)</f>
        <v>845178324.8399999</v>
      </c>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3:13" ht="12.75">
      <c r="C29" s="82" t="s">
        <v>63</v>
      </c>
      <c r="D29" s="83"/>
      <c r="E29" s="84"/>
      <c r="F29" s="84"/>
      <c r="G29" s="84"/>
      <c r="H29" s="84"/>
      <c r="I29" s="84"/>
      <c r="J29" s="84"/>
      <c r="K29" s="84"/>
      <c r="L29" s="84"/>
      <c r="M29" s="84"/>
    </row>
    <row r="30" spans="3:13" ht="12.75">
      <c r="C30" s="83" t="s">
        <v>80</v>
      </c>
      <c r="D30" s="83"/>
      <c r="E30" s="84"/>
      <c r="F30" s="84"/>
      <c r="G30" s="84"/>
      <c r="H30" s="84"/>
      <c r="I30" s="84"/>
      <c r="J30" s="84"/>
      <c r="K30" s="84"/>
      <c r="L30" s="84"/>
      <c r="M30" s="84"/>
    </row>
    <row r="33" ht="12.75">
      <c r="B33" s="80" t="s">
        <v>150</v>
      </c>
    </row>
    <row r="35" spans="3:50" s="6" customFormat="1" ht="17.25" customHeight="1" thickBot="1">
      <c r="C35" s="62"/>
      <c r="D35" s="158" t="s">
        <v>53</v>
      </c>
      <c r="E35" s="160" t="s">
        <v>27</v>
      </c>
      <c r="F35" s="160"/>
      <c r="G35" s="160"/>
      <c r="H35" s="160"/>
      <c r="I35" s="160"/>
      <c r="J35" s="160"/>
      <c r="K35" s="160"/>
      <c r="L35" s="160"/>
      <c r="M35" s="160"/>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row>
    <row r="36" spans="3:15" s="6" customFormat="1" ht="49.5" customHeight="1" thickBot="1">
      <c r="C36" s="63"/>
      <c r="D36" s="159"/>
      <c r="E36" s="64" t="s">
        <v>94</v>
      </c>
      <c r="F36" s="64" t="s">
        <v>78</v>
      </c>
      <c r="G36" s="64" t="s">
        <v>28</v>
      </c>
      <c r="H36" s="64" t="s">
        <v>91</v>
      </c>
      <c r="I36" s="64" t="s">
        <v>90</v>
      </c>
      <c r="J36" s="64" t="s">
        <v>29</v>
      </c>
      <c r="K36" s="64" t="s">
        <v>92</v>
      </c>
      <c r="L36" s="65" t="s">
        <v>93</v>
      </c>
      <c r="M36" s="64" t="s">
        <v>30</v>
      </c>
      <c r="N36" s="5"/>
      <c r="O36" s="5"/>
    </row>
    <row r="37" spans="3:50" s="12" customFormat="1" ht="12.75">
      <c r="C37" s="18" t="s">
        <v>79</v>
      </c>
      <c r="D37" s="18"/>
      <c r="E37" s="9">
        <v>713272582.11</v>
      </c>
      <c r="F37" s="9">
        <v>11028359.02</v>
      </c>
      <c r="G37" s="10">
        <v>0</v>
      </c>
      <c r="H37" s="9">
        <v>10841388.71</v>
      </c>
      <c r="I37" s="9">
        <v>770543.75</v>
      </c>
      <c r="J37" s="9">
        <v>130710.86</v>
      </c>
      <c r="K37" s="9">
        <v>1599692.77</v>
      </c>
      <c r="L37" s="9">
        <v>524656.08</v>
      </c>
      <c r="M37" s="9">
        <v>738167933.3</v>
      </c>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4:50" s="12" customFormat="1" ht="12.75">
      <c r="D38" s="12" t="s">
        <v>31</v>
      </c>
      <c r="E38" s="11">
        <v>512054641</v>
      </c>
      <c r="F38" s="11">
        <v>7967127.49</v>
      </c>
      <c r="G38" s="13">
        <v>0</v>
      </c>
      <c r="H38" s="11">
        <v>5633927.44</v>
      </c>
      <c r="I38" s="13">
        <v>0</v>
      </c>
      <c r="J38" s="13">
        <v>0</v>
      </c>
      <c r="K38" s="13">
        <v>0</v>
      </c>
      <c r="L38" s="13">
        <v>0</v>
      </c>
      <c r="M38" s="11">
        <v>525655695.93</v>
      </c>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4:50" s="12" customFormat="1" ht="12.75">
      <c r="D39" s="12" t="s">
        <v>16</v>
      </c>
      <c r="E39" s="11">
        <v>152462448</v>
      </c>
      <c r="F39" s="11">
        <v>19170.24</v>
      </c>
      <c r="G39" s="13">
        <v>0</v>
      </c>
      <c r="H39" s="11">
        <v>4478260.26</v>
      </c>
      <c r="I39" s="13">
        <v>0</v>
      </c>
      <c r="J39" s="13">
        <v>0</v>
      </c>
      <c r="K39" s="13">
        <v>0</v>
      </c>
      <c r="L39" s="13">
        <v>0</v>
      </c>
      <c r="M39" s="11">
        <v>156959878.5</v>
      </c>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4:50" s="12" customFormat="1" ht="12.75">
      <c r="D40" s="12" t="s">
        <v>17</v>
      </c>
      <c r="E40" s="11">
        <v>28430687.21</v>
      </c>
      <c r="F40" s="11">
        <v>3042061.29</v>
      </c>
      <c r="G40" s="13">
        <v>0</v>
      </c>
      <c r="H40" s="11">
        <v>729201.01</v>
      </c>
      <c r="I40" s="11">
        <v>770543.75</v>
      </c>
      <c r="J40" s="11">
        <v>130710.86</v>
      </c>
      <c r="K40" s="11">
        <v>1599692.77</v>
      </c>
      <c r="L40" s="11">
        <v>524656.08</v>
      </c>
      <c r="M40" s="11">
        <v>35227552.97</v>
      </c>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4:50" s="12" customFormat="1" ht="12.75">
      <c r="D41" s="12" t="s">
        <v>32</v>
      </c>
      <c r="E41" s="11">
        <v>31227384.78</v>
      </c>
      <c r="F41" s="13">
        <v>0</v>
      </c>
      <c r="G41" s="13">
        <v>0</v>
      </c>
      <c r="H41" s="13">
        <v>0</v>
      </c>
      <c r="I41" s="13">
        <v>0</v>
      </c>
      <c r="J41" s="13">
        <v>0</v>
      </c>
      <c r="K41" s="13">
        <v>0</v>
      </c>
      <c r="L41" s="13">
        <v>0</v>
      </c>
      <c r="M41" s="11">
        <v>31227384.78</v>
      </c>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3:50" s="12" customFormat="1" ht="12.75">
      <c r="C42" s="7" t="s">
        <v>18</v>
      </c>
      <c r="D42" s="7"/>
      <c r="E42" s="14">
        <v>31614548.77</v>
      </c>
      <c r="F42" s="14">
        <v>29041</v>
      </c>
      <c r="G42" s="14">
        <v>188732.55</v>
      </c>
      <c r="H42" s="14">
        <v>0</v>
      </c>
      <c r="I42" s="14">
        <v>1491560.68</v>
      </c>
      <c r="J42" s="14">
        <v>0</v>
      </c>
      <c r="K42" s="14">
        <v>0</v>
      </c>
      <c r="L42" s="14">
        <v>0</v>
      </c>
      <c r="M42" s="14">
        <v>33323883</v>
      </c>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4:50" s="12" customFormat="1" ht="12.75">
      <c r="D43" s="12" t="s">
        <v>19</v>
      </c>
      <c r="E43" s="11">
        <v>23869900.42</v>
      </c>
      <c r="F43" s="13">
        <v>0</v>
      </c>
      <c r="G43" s="13">
        <v>0</v>
      </c>
      <c r="H43" s="13">
        <v>0</v>
      </c>
      <c r="I43" s="13">
        <v>0</v>
      </c>
      <c r="J43" s="13">
        <v>0</v>
      </c>
      <c r="K43" s="13">
        <v>0</v>
      </c>
      <c r="L43" s="13">
        <v>0</v>
      </c>
      <c r="M43" s="11">
        <v>23869900.42</v>
      </c>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4:50" s="12" customFormat="1" ht="12.75">
      <c r="D44" s="12" t="s">
        <v>20</v>
      </c>
      <c r="E44" s="11">
        <v>6955905.05</v>
      </c>
      <c r="F44" s="13">
        <v>0</v>
      </c>
      <c r="G44" s="13">
        <v>0</v>
      </c>
      <c r="H44" s="13">
        <v>0</v>
      </c>
      <c r="I44" s="13">
        <v>0</v>
      </c>
      <c r="J44" s="13">
        <v>0</v>
      </c>
      <c r="K44" s="13">
        <v>0</v>
      </c>
      <c r="L44" s="13">
        <v>0</v>
      </c>
      <c r="M44" s="11">
        <v>6955905.05</v>
      </c>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4:50" s="12" customFormat="1" ht="12.75">
      <c r="D45" s="12" t="s">
        <v>21</v>
      </c>
      <c r="E45" s="11">
        <v>788743.3</v>
      </c>
      <c r="F45" s="11">
        <v>29041</v>
      </c>
      <c r="G45" s="13">
        <v>0</v>
      </c>
      <c r="H45" s="13">
        <v>0</v>
      </c>
      <c r="I45" s="13">
        <v>0</v>
      </c>
      <c r="J45" s="13">
        <v>0</v>
      </c>
      <c r="K45" s="13">
        <v>0</v>
      </c>
      <c r="L45" s="13">
        <v>0</v>
      </c>
      <c r="M45" s="11">
        <v>817784.3</v>
      </c>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4:50" s="12" customFormat="1" ht="12.75">
      <c r="D46" s="12" t="s">
        <v>22</v>
      </c>
      <c r="E46" s="13">
        <v>0</v>
      </c>
      <c r="F46" s="13">
        <v>0</v>
      </c>
      <c r="G46" s="13">
        <v>0</v>
      </c>
      <c r="H46" s="13">
        <v>0</v>
      </c>
      <c r="I46" s="11">
        <v>1491560.68</v>
      </c>
      <c r="J46" s="13">
        <v>0</v>
      </c>
      <c r="K46" s="13">
        <v>0</v>
      </c>
      <c r="L46" s="13">
        <v>0</v>
      </c>
      <c r="M46" s="11">
        <v>1491560.68</v>
      </c>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4:50" s="12" customFormat="1" ht="12.75">
      <c r="D47" s="12" t="s">
        <v>23</v>
      </c>
      <c r="E47" s="13">
        <v>0</v>
      </c>
      <c r="F47" s="13">
        <v>0</v>
      </c>
      <c r="G47" s="11">
        <v>188732.55</v>
      </c>
      <c r="H47" s="13">
        <v>0</v>
      </c>
      <c r="I47" s="13">
        <v>0</v>
      </c>
      <c r="J47" s="13">
        <v>0</v>
      </c>
      <c r="K47" s="13">
        <v>0</v>
      </c>
      <c r="L47" s="13">
        <v>0</v>
      </c>
      <c r="M47" s="11">
        <v>188732.55</v>
      </c>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3:50" s="12" customFormat="1" ht="18.75" customHeight="1" thickBot="1">
      <c r="C48" s="16" t="s">
        <v>26</v>
      </c>
      <c r="D48" s="16"/>
      <c r="E48" s="17">
        <f>SUM(E37,E42)</f>
        <v>744887130.88</v>
      </c>
      <c r="F48" s="17">
        <f aca="true" t="shared" si="1" ref="F48:M48">SUM(F37,F42)</f>
        <v>11057400.02</v>
      </c>
      <c r="G48" s="17">
        <f t="shared" si="1"/>
        <v>188732.55</v>
      </c>
      <c r="H48" s="17">
        <f t="shared" si="1"/>
        <v>10841388.71</v>
      </c>
      <c r="I48" s="17">
        <f t="shared" si="1"/>
        <v>2262104.4299999997</v>
      </c>
      <c r="J48" s="17">
        <f t="shared" si="1"/>
        <v>130710.86</v>
      </c>
      <c r="K48" s="17">
        <f t="shared" si="1"/>
        <v>1599692.77</v>
      </c>
      <c r="L48" s="17">
        <f t="shared" si="1"/>
        <v>524656.08</v>
      </c>
      <c r="M48" s="17">
        <f t="shared" si="1"/>
        <v>771491816.3</v>
      </c>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3:13" ht="12.75">
      <c r="C49" s="82" t="s">
        <v>63</v>
      </c>
      <c r="D49" s="83"/>
      <c r="E49" s="84"/>
      <c r="F49" s="84"/>
      <c r="G49" s="84"/>
      <c r="H49" s="84"/>
      <c r="I49" s="84"/>
      <c r="J49" s="84"/>
      <c r="K49" s="84"/>
      <c r="L49" s="84"/>
      <c r="M49" s="84"/>
    </row>
    <row r="50" spans="3:13" ht="12.75">
      <c r="C50" s="83" t="s">
        <v>80</v>
      </c>
      <c r="D50" s="83"/>
      <c r="E50" s="84"/>
      <c r="F50" s="84"/>
      <c r="G50" s="84"/>
      <c r="H50" s="84"/>
      <c r="I50" s="84"/>
      <c r="J50" s="84"/>
      <c r="K50" s="84"/>
      <c r="L50" s="84"/>
      <c r="M50" s="84"/>
    </row>
  </sheetData>
  <mergeCells count="4">
    <mergeCell ref="D15:D16"/>
    <mergeCell ref="E15:M15"/>
    <mergeCell ref="D35:D36"/>
    <mergeCell ref="E35:M35"/>
  </mergeCells>
  <hyperlinks>
    <hyperlink ref="E7" location="Indice!A1" display="Indice!A1"/>
  </hyperlinks>
  <printOptions horizontalCentered="1" verticalCentered="1"/>
  <pageMargins left="0" right="0" top="0" bottom="0" header="0" footer="0"/>
  <pageSetup horizontalDpi="600" verticalDpi="600" orientation="landscape" paperSize="9" scale="75" r:id="rId2"/>
  <colBreaks count="1" manualBreakCount="1">
    <brk id="13" max="65535" man="1"/>
  </colBreaks>
  <drawing r:id="rId1"/>
</worksheet>
</file>

<file path=xl/worksheets/sheet7.xml><?xml version="1.0" encoding="utf-8"?>
<worksheet xmlns="http://schemas.openxmlformats.org/spreadsheetml/2006/main" xmlns:r="http://schemas.openxmlformats.org/officeDocument/2006/relationships">
  <sheetPr codeName="Hoja6"/>
  <dimension ref="B5:CG48"/>
  <sheetViews>
    <sheetView workbookViewId="0" topLeftCell="A4">
      <selection activeCell="F7" sqref="F7"/>
    </sheetView>
  </sheetViews>
  <sheetFormatPr defaultColWidth="11.421875" defaultRowHeight="12.75"/>
  <cols>
    <col min="1" max="1" width="2.57421875" style="3" customWidth="1"/>
    <col min="2" max="2" width="11.421875" style="3" customWidth="1"/>
    <col min="3" max="3" width="39.28125" style="3" customWidth="1"/>
    <col min="4" max="4" width="8.421875" style="3" customWidth="1"/>
    <col min="5" max="5" width="9.140625" style="3" customWidth="1"/>
    <col min="6" max="6" width="10.57421875" style="3" bestFit="1" customWidth="1"/>
    <col min="7" max="7" width="9.28125" style="3" customWidth="1"/>
    <col min="8" max="8" width="9.140625" style="3" customWidth="1"/>
    <col min="9" max="9" width="8.8515625" style="3" customWidth="1"/>
    <col min="10" max="10" width="9.140625" style="3" customWidth="1"/>
    <col min="11" max="13" width="9.00390625" style="3" customWidth="1"/>
    <col min="14" max="14" width="13.8515625" style="25" customWidth="1"/>
    <col min="15" max="15" width="15.00390625" style="3" customWidth="1"/>
    <col min="16" max="16" width="10.8515625" style="3" customWidth="1"/>
    <col min="17" max="17" width="11.00390625" style="3" customWidth="1"/>
    <col min="18" max="18" width="5.421875" style="3" customWidth="1"/>
    <col min="19" max="16384" width="11.421875" style="3" customWidth="1"/>
  </cols>
  <sheetData>
    <row r="5" spans="2:3" ht="12.75">
      <c r="B5" s="1" t="s">
        <v>54</v>
      </c>
      <c r="C5" s="77" t="s">
        <v>65</v>
      </c>
    </row>
    <row r="6" spans="2:3" ht="12.75">
      <c r="B6" s="1" t="s">
        <v>55</v>
      </c>
      <c r="C6" s="77" t="s">
        <v>66</v>
      </c>
    </row>
    <row r="7" spans="2:6" ht="12.75">
      <c r="B7" s="1" t="s">
        <v>56</v>
      </c>
      <c r="C7" s="77">
        <v>2008</v>
      </c>
      <c r="E7" s="77"/>
      <c r="F7" s="94" t="s">
        <v>64</v>
      </c>
    </row>
    <row r="8" ht="12.75">
      <c r="E8" s="77"/>
    </row>
    <row r="9" spans="2:3" ht="12.75">
      <c r="B9" s="81" t="s">
        <v>106</v>
      </c>
      <c r="C9" s="4"/>
    </row>
    <row r="10" spans="3:6" ht="12.75">
      <c r="C10" s="79" t="s">
        <v>33</v>
      </c>
      <c r="F10" s="35"/>
    </row>
    <row r="11" ht="12.75">
      <c r="Q11" s="22"/>
    </row>
    <row r="12" spans="3:18" ht="38.25">
      <c r="C12" s="66"/>
      <c r="D12" s="67"/>
      <c r="E12" s="67"/>
      <c r="F12" s="67"/>
      <c r="G12" s="67"/>
      <c r="H12" s="67"/>
      <c r="I12" s="67"/>
      <c r="J12" s="68"/>
      <c r="K12" s="68"/>
      <c r="L12" s="68"/>
      <c r="M12" s="68"/>
      <c r="N12" s="131" t="s">
        <v>34</v>
      </c>
      <c r="O12" s="132" t="s">
        <v>35</v>
      </c>
      <c r="P12" s="69" t="s">
        <v>36</v>
      </c>
      <c r="Q12" s="133" t="s">
        <v>35</v>
      </c>
      <c r="R12" s="22"/>
    </row>
    <row r="13" spans="3:17" s="27" customFormat="1" ht="13.5" thickBot="1">
      <c r="C13" s="70"/>
      <c r="D13" s="122">
        <v>1995</v>
      </c>
      <c r="E13" s="122">
        <v>1997</v>
      </c>
      <c r="F13" s="122">
        <v>1999</v>
      </c>
      <c r="G13" s="122">
        <v>2001</v>
      </c>
      <c r="H13" s="122">
        <v>2003</v>
      </c>
      <c r="I13" s="122">
        <v>2004</v>
      </c>
      <c r="J13" s="122">
        <v>2005</v>
      </c>
      <c r="K13" s="122">
        <v>2006</v>
      </c>
      <c r="L13" s="122">
        <v>2007</v>
      </c>
      <c r="M13" s="123">
        <v>2008</v>
      </c>
      <c r="N13" s="134" t="s">
        <v>100</v>
      </c>
      <c r="O13" s="135" t="s">
        <v>100</v>
      </c>
      <c r="P13" s="134" t="s">
        <v>107</v>
      </c>
      <c r="Q13" s="135" t="s">
        <v>107</v>
      </c>
    </row>
    <row r="14" spans="3:18" s="12" customFormat="1" ht="12.75">
      <c r="C14" s="12" t="s">
        <v>37</v>
      </c>
      <c r="D14" s="28">
        <v>4.9033195761662665</v>
      </c>
      <c r="E14" s="28">
        <v>4.253062156671836</v>
      </c>
      <c r="F14" s="28">
        <v>5.049427235464522</v>
      </c>
      <c r="G14" s="28">
        <v>5.783521450122006</v>
      </c>
      <c r="H14" s="28">
        <v>6.533495530000001</v>
      </c>
      <c r="I14" s="28">
        <v>7.372203280000001</v>
      </c>
      <c r="J14" s="28">
        <v>7.322889900000001</v>
      </c>
      <c r="K14" s="28">
        <v>8.23273458</v>
      </c>
      <c r="L14" s="28">
        <v>8.68763877</v>
      </c>
      <c r="M14" s="31">
        <v>8.795099</v>
      </c>
      <c r="N14" s="125">
        <v>79.37030746987492</v>
      </c>
      <c r="O14" s="29">
        <v>4.915219477478503</v>
      </c>
      <c r="P14" s="125">
        <v>34.61552639954127</v>
      </c>
      <c r="Q14" s="31">
        <v>6.271058634875608</v>
      </c>
      <c r="R14" s="11"/>
    </row>
    <row r="15" spans="3:18" ht="12.75">
      <c r="C15" s="3" t="s">
        <v>38</v>
      </c>
      <c r="D15" s="29">
        <v>2.5527147716755016</v>
      </c>
      <c r="E15" s="29">
        <v>3.5225439640354357</v>
      </c>
      <c r="F15" s="29">
        <v>2.86486843845035</v>
      </c>
      <c r="G15" s="29">
        <v>3.5253086197156014</v>
      </c>
      <c r="H15" s="29">
        <v>3.55190895</v>
      </c>
      <c r="I15" s="29">
        <v>3.9922174100000003</v>
      </c>
      <c r="J15" s="29">
        <v>3.85074693</v>
      </c>
      <c r="K15" s="29">
        <v>3.61667418</v>
      </c>
      <c r="L15" s="29">
        <v>4.16446775</v>
      </c>
      <c r="M15" s="31">
        <v>4.56402</v>
      </c>
      <c r="N15" s="125">
        <v>78.79083282792135</v>
      </c>
      <c r="O15" s="29">
        <v>5.380552895013292</v>
      </c>
      <c r="P15" s="125">
        <v>28.49484781978997</v>
      </c>
      <c r="Q15" s="31">
        <v>5.502950401723503</v>
      </c>
      <c r="R15" s="19"/>
    </row>
    <row r="16" spans="3:85" s="21" customFormat="1" ht="13.5" thickBot="1">
      <c r="C16" s="45" t="s">
        <v>39</v>
      </c>
      <c r="D16" s="30">
        <f aca="true" t="shared" si="0" ref="D16:L16">SUM(D14:D15)</f>
        <v>7.4560343478417686</v>
      </c>
      <c r="E16" s="30">
        <f t="shared" si="0"/>
        <v>7.7756061207072715</v>
      </c>
      <c r="F16" s="30">
        <f t="shared" si="0"/>
        <v>7.914295673914872</v>
      </c>
      <c r="G16" s="30">
        <f t="shared" si="0"/>
        <v>9.308830069837608</v>
      </c>
      <c r="H16" s="30">
        <f t="shared" si="0"/>
        <v>10.085404480000001</v>
      </c>
      <c r="I16" s="30">
        <f t="shared" si="0"/>
        <v>11.364420690000001</v>
      </c>
      <c r="J16" s="30">
        <f t="shared" si="0"/>
        <v>11.173636830000001</v>
      </c>
      <c r="K16" s="30">
        <f t="shared" si="0"/>
        <v>11.849408760000001</v>
      </c>
      <c r="L16" s="30">
        <f t="shared" si="0"/>
        <v>12.85210652</v>
      </c>
      <c r="M16" s="46">
        <f>SUM(M14:M15)</f>
        <v>13.359119</v>
      </c>
      <c r="N16" s="126">
        <v>79.17191333576604</v>
      </c>
      <c r="O16" s="30">
        <v>4.759796509147447</v>
      </c>
      <c r="P16" s="126">
        <v>32.459926882377246</v>
      </c>
      <c r="Q16" s="46">
        <v>5.89159412817148</v>
      </c>
      <c r="R16" s="22"/>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row>
    <row r="17" spans="3:18" ht="12.75">
      <c r="C17" s="3" t="s">
        <v>40</v>
      </c>
      <c r="D17" s="28">
        <v>5.172244058995348</v>
      </c>
      <c r="E17" s="28">
        <v>4.6147572512110395</v>
      </c>
      <c r="F17" s="28">
        <v>6.298973471325712</v>
      </c>
      <c r="G17" s="28">
        <v>7.022790378998233</v>
      </c>
      <c r="H17" s="28">
        <v>8.28635938</v>
      </c>
      <c r="I17" s="28">
        <v>10.086712</v>
      </c>
      <c r="J17" s="28">
        <v>10.985596610000002</v>
      </c>
      <c r="K17" s="29">
        <v>10.532095</v>
      </c>
      <c r="L17" s="29">
        <v>9.384109</v>
      </c>
      <c r="M17" s="31">
        <v>12.275807</v>
      </c>
      <c r="N17" s="125">
        <v>141.19448246653627</v>
      </c>
      <c r="O17" s="29">
        <v>7.937043157339378</v>
      </c>
      <c r="P17" s="125">
        <v>50.55064254285335</v>
      </c>
      <c r="Q17" s="31">
        <v>9.709905590827162</v>
      </c>
      <c r="R17" s="22"/>
    </row>
    <row r="18" spans="3:18" s="32" customFormat="1" ht="12.75">
      <c r="C18" s="3" t="s">
        <v>41</v>
      </c>
      <c r="D18" s="28">
        <v>2.3753981705191545</v>
      </c>
      <c r="E18" s="28">
        <v>2.9222771146610893</v>
      </c>
      <c r="F18" s="28">
        <v>3.2639404757611823</v>
      </c>
      <c r="G18" s="28">
        <v>3.6221677304580915</v>
      </c>
      <c r="H18" s="28">
        <v>5.565702</v>
      </c>
      <c r="I18" s="28">
        <v>5.16205</v>
      </c>
      <c r="J18" s="28">
        <v>5.33632556</v>
      </c>
      <c r="K18" s="29">
        <v>4.919089</v>
      </c>
      <c r="L18" s="29">
        <v>5.829481</v>
      </c>
      <c r="M18" s="31">
        <v>5.587132</v>
      </c>
      <c r="N18" s="125">
        <v>135.20823832153184</v>
      </c>
      <c r="O18" s="29">
        <v>7.460464220451455</v>
      </c>
      <c r="P18" s="125">
        <v>0.3850401979840212</v>
      </c>
      <c r="Q18" s="31">
        <v>0.5309671380463165</v>
      </c>
      <c r="R18" s="24"/>
    </row>
    <row r="19" spans="3:18" s="32" customFormat="1" ht="14.25">
      <c r="C19" s="3" t="s">
        <v>58</v>
      </c>
      <c r="D19" s="28">
        <v>61.17998509489981</v>
      </c>
      <c r="E19" s="28">
        <v>72.21778274614451</v>
      </c>
      <c r="F19" s="28">
        <v>82.29085379779549</v>
      </c>
      <c r="G19" s="28">
        <v>94.66971379803589</v>
      </c>
      <c r="H19" s="28">
        <v>109.258511</v>
      </c>
      <c r="I19" s="28">
        <v>119.601014</v>
      </c>
      <c r="J19" s="28">
        <v>124.68822254999999</v>
      </c>
      <c r="K19" s="29">
        <v>141.325823</v>
      </c>
      <c r="L19" s="29">
        <v>162.555073</v>
      </c>
      <c r="M19" s="31">
        <v>170.731976</v>
      </c>
      <c r="N19" s="125">
        <v>179.08453549825043</v>
      </c>
      <c r="O19" s="29">
        <v>8.25672104664357</v>
      </c>
      <c r="P19" s="125">
        <v>56.27512736284681</v>
      </c>
      <c r="Q19" s="31">
        <v>9.424395957384027</v>
      </c>
      <c r="R19" s="24"/>
    </row>
    <row r="20" spans="3:18" s="32" customFormat="1" ht="12.75">
      <c r="C20" s="3" t="s">
        <v>95</v>
      </c>
      <c r="D20" s="28">
        <v>70.07783707763875</v>
      </c>
      <c r="E20" s="28">
        <v>77.32985347324896</v>
      </c>
      <c r="F20" s="28">
        <v>87.13436226605604</v>
      </c>
      <c r="G20" s="28">
        <v>96.52346952267618</v>
      </c>
      <c r="H20" s="28">
        <v>111.229279</v>
      </c>
      <c r="I20" s="28">
        <v>117.166882</v>
      </c>
      <c r="J20" s="28">
        <v>122.159127</v>
      </c>
      <c r="K20" s="29">
        <v>131.426938</v>
      </c>
      <c r="L20" s="29">
        <v>142.245653</v>
      </c>
      <c r="M20" s="31">
        <v>159.058692</v>
      </c>
      <c r="N20" s="125">
        <v>126.77126146735614</v>
      </c>
      <c r="O20" s="29">
        <v>6.529034586201072</v>
      </c>
      <c r="P20" s="125">
        <v>42.872808831207095</v>
      </c>
      <c r="Q20" s="31">
        <v>7.42741064645652</v>
      </c>
      <c r="R20" s="24"/>
    </row>
    <row r="21" spans="3:18" s="32" customFormat="1" ht="12.75">
      <c r="C21" s="3" t="s">
        <v>42</v>
      </c>
      <c r="D21" s="28">
        <v>12.26141622492277</v>
      </c>
      <c r="E21" s="28">
        <v>13.124391475244312</v>
      </c>
      <c r="F21" s="28">
        <v>14.951570444628755</v>
      </c>
      <c r="G21" s="28">
        <v>17.77976512446961</v>
      </c>
      <c r="H21" s="28">
        <v>18.583825</v>
      </c>
      <c r="I21" s="28">
        <v>20.605548</v>
      </c>
      <c r="J21" s="28">
        <v>20.07863469</v>
      </c>
      <c r="K21" s="29">
        <v>22.503459</v>
      </c>
      <c r="L21" s="29">
        <v>24.777367</v>
      </c>
      <c r="M21" s="31">
        <v>26.95767</v>
      </c>
      <c r="N21" s="125">
        <v>119.44178312215703</v>
      </c>
      <c r="O21" s="29">
        <v>6.327429588759113</v>
      </c>
      <c r="P21" s="125">
        <v>44.7854271120181</v>
      </c>
      <c r="Q21" s="31">
        <v>7.819376712269181</v>
      </c>
      <c r="R21" s="24"/>
    </row>
    <row r="22" spans="3:18" s="32" customFormat="1" ht="14.25">
      <c r="C22" s="3" t="s">
        <v>59</v>
      </c>
      <c r="D22" s="28">
        <v>15.762882694457467</v>
      </c>
      <c r="E22" s="28">
        <v>16.616295842198262</v>
      </c>
      <c r="F22" s="28">
        <v>19.3345353575421</v>
      </c>
      <c r="G22" s="28">
        <v>20.697582729316167</v>
      </c>
      <c r="H22" s="28">
        <v>23.047965519999998</v>
      </c>
      <c r="I22" s="28">
        <v>26.559061</v>
      </c>
      <c r="J22" s="28">
        <v>27.3664346</v>
      </c>
      <c r="K22" s="29">
        <v>30.07158</v>
      </c>
      <c r="L22" s="29">
        <v>34.848153</v>
      </c>
      <c r="M22" s="136">
        <v>40.739978</v>
      </c>
      <c r="N22" s="125">
        <v>158.55163734949517</v>
      </c>
      <c r="O22" s="29">
        <v>7.725555521025227</v>
      </c>
      <c r="P22" s="125">
        <v>76.82771724313133</v>
      </c>
      <c r="Q22" s="31">
        <v>12.198697410766332</v>
      </c>
      <c r="R22" s="24"/>
    </row>
    <row r="23" spans="3:18" s="35" customFormat="1" ht="12.75">
      <c r="C23" s="3" t="s">
        <v>109</v>
      </c>
      <c r="D23" s="28">
        <v>25.1308944262137</v>
      </c>
      <c r="E23" s="28">
        <v>28.5277787794646</v>
      </c>
      <c r="F23" s="28">
        <v>32.53784573221304</v>
      </c>
      <c r="G23" s="28">
        <v>38.709302465351655</v>
      </c>
      <c r="H23" s="28">
        <v>43.4976</v>
      </c>
      <c r="I23" s="28">
        <v>47.753708</v>
      </c>
      <c r="J23" s="28">
        <v>52.34611874</v>
      </c>
      <c r="K23" s="29">
        <v>55.623238</v>
      </c>
      <c r="L23" s="29">
        <v>61.273252</v>
      </c>
      <c r="M23" s="31">
        <v>70.499147</v>
      </c>
      <c r="N23" s="125">
        <v>180.52780694690784</v>
      </c>
      <c r="O23" s="124" t="s">
        <v>50</v>
      </c>
      <c r="P23" s="125">
        <v>62.075946718899424</v>
      </c>
      <c r="Q23" s="31" t="s">
        <v>50</v>
      </c>
      <c r="R23" s="23"/>
    </row>
    <row r="24" spans="3:18" s="35" customFormat="1" ht="12.75">
      <c r="C24" s="3" t="s">
        <v>110</v>
      </c>
      <c r="D24" s="28">
        <v>17.6566958758549</v>
      </c>
      <c r="E24" s="28">
        <v>20.4218443859459</v>
      </c>
      <c r="F24" s="28">
        <v>23.628406236101597</v>
      </c>
      <c r="G24" s="28">
        <v>31.374616854783454</v>
      </c>
      <c r="H24" s="28">
        <v>31.095375000000004</v>
      </c>
      <c r="I24" s="28">
        <v>33.024001999999996</v>
      </c>
      <c r="J24" s="28">
        <v>35.302672509999994</v>
      </c>
      <c r="K24" s="29">
        <v>36.823014</v>
      </c>
      <c r="L24" s="29">
        <v>39.769339</v>
      </c>
      <c r="M24" s="31">
        <v>46.511672</v>
      </c>
      <c r="N24" s="125">
        <v>163.4222865196629</v>
      </c>
      <c r="O24" s="124" t="s">
        <v>50</v>
      </c>
      <c r="P24" s="125">
        <v>49.57745967044935</v>
      </c>
      <c r="Q24" s="31" t="s">
        <v>50</v>
      </c>
      <c r="R24" s="23"/>
    </row>
    <row r="25" spans="3:18" s="34" customFormat="1" ht="12.75">
      <c r="C25" s="3" t="s">
        <v>43</v>
      </c>
      <c r="D25" s="29">
        <v>40.202847595350576</v>
      </c>
      <c r="E25" s="28">
        <v>47.955240621206116</v>
      </c>
      <c r="F25" s="28">
        <v>53.29709059055449</v>
      </c>
      <c r="G25" s="28">
        <v>60.32079290298837</v>
      </c>
      <c r="H25" s="28">
        <v>67.92046806</v>
      </c>
      <c r="I25" s="28">
        <v>72.18728028999999</v>
      </c>
      <c r="J25" s="28">
        <v>74.47215904000001</v>
      </c>
      <c r="K25" s="29">
        <v>78.359536</v>
      </c>
      <c r="L25" s="29">
        <v>85.70431</v>
      </c>
      <c r="M25" s="31">
        <v>101.01016</v>
      </c>
      <c r="N25" s="125">
        <v>148.8508745374796</v>
      </c>
      <c r="O25" s="29">
        <v>7.322376539541623</v>
      </c>
      <c r="P25" s="125">
        <v>47.29747996085878</v>
      </c>
      <c r="Q25" s="31">
        <v>8.154654481228993</v>
      </c>
      <c r="R25" s="33"/>
    </row>
    <row r="26" spans="3:18" ht="12.75">
      <c r="C26" s="3" t="s">
        <v>44</v>
      </c>
      <c r="D26" s="28">
        <v>12.01515752527256</v>
      </c>
      <c r="E26" s="28">
        <v>12.731684156118906</v>
      </c>
      <c r="F26" s="28">
        <v>14.00238000793336</v>
      </c>
      <c r="G26" s="28">
        <v>14.897226930150373</v>
      </c>
      <c r="H26" s="28">
        <v>17.23624104</v>
      </c>
      <c r="I26" s="28">
        <v>21.592924</v>
      </c>
      <c r="J26" s="28">
        <v>22.429807370000002</v>
      </c>
      <c r="K26" s="29">
        <v>23.666498</v>
      </c>
      <c r="L26" s="29">
        <v>25.231367</v>
      </c>
      <c r="M26" s="31">
        <v>26.858537</v>
      </c>
      <c r="N26" s="125">
        <v>123.3132957563229</v>
      </c>
      <c r="O26" s="29">
        <v>6.551493223946317</v>
      </c>
      <c r="P26" s="125">
        <v>55.668769064742676</v>
      </c>
      <c r="Q26" s="31">
        <v>9.523883236979914</v>
      </c>
      <c r="R26" s="22"/>
    </row>
    <row r="27" spans="3:18" ht="14.25">
      <c r="C27" s="3" t="s">
        <v>60</v>
      </c>
      <c r="D27" s="28">
        <v>56.025317604846556</v>
      </c>
      <c r="E27" s="28">
        <v>67.91793380452683</v>
      </c>
      <c r="F27" s="28">
        <v>85.68501126897695</v>
      </c>
      <c r="G27" s="28">
        <v>98.67637633</v>
      </c>
      <c r="H27" s="28">
        <v>125.049017</v>
      </c>
      <c r="I27" s="28">
        <v>132.69075871</v>
      </c>
      <c r="J27" s="28">
        <v>141.7761304</v>
      </c>
      <c r="K27" s="29">
        <v>151.600921</v>
      </c>
      <c r="L27" s="29">
        <v>159.141192</v>
      </c>
      <c r="M27" s="31">
        <v>169.465469</v>
      </c>
      <c r="N27" s="125">
        <v>204.07425250412658</v>
      </c>
      <c r="O27" s="29">
        <v>8.965719837191306</v>
      </c>
      <c r="P27" s="125">
        <v>36.2334305434804</v>
      </c>
      <c r="Q27" s="31">
        <v>6.3820543198276045</v>
      </c>
      <c r="R27" s="23"/>
    </row>
    <row r="28" spans="3:18" s="35" customFormat="1" ht="12.75">
      <c r="C28" s="3" t="s">
        <v>45</v>
      </c>
      <c r="D28" s="28">
        <v>21.521158661185435</v>
      </c>
      <c r="E28" s="28">
        <v>23.506280576490813</v>
      </c>
      <c r="F28" s="28">
        <v>24.329456805260058</v>
      </c>
      <c r="G28" s="28">
        <v>29.159857199524</v>
      </c>
      <c r="H28" s="28">
        <v>31.91358</v>
      </c>
      <c r="I28" s="28">
        <v>34.917629</v>
      </c>
      <c r="J28" s="28">
        <v>36.121234120000004</v>
      </c>
      <c r="K28" s="29">
        <v>44.733267</v>
      </c>
      <c r="L28" s="29">
        <v>49.4405468</v>
      </c>
      <c r="M28" s="31">
        <v>58.068109</v>
      </c>
      <c r="N28" s="125">
        <v>169.76293606676168</v>
      </c>
      <c r="O28" s="29">
        <v>8.128681506770134</v>
      </c>
      <c r="P28" s="125">
        <v>81.91663072585402</v>
      </c>
      <c r="Q28" s="31">
        <v>12.930236839262315</v>
      </c>
      <c r="R28" s="23"/>
    </row>
    <row r="29" spans="3:17" ht="12.75">
      <c r="C29" s="3" t="s">
        <v>46</v>
      </c>
      <c r="D29" s="28">
        <v>3.6503011070642963</v>
      </c>
      <c r="E29" s="28">
        <v>5.891475244311421</v>
      </c>
      <c r="F29" s="28">
        <v>6.423328885843762</v>
      </c>
      <c r="G29" s="28">
        <v>8.18573077061772</v>
      </c>
      <c r="H29" s="28">
        <v>9.325368</v>
      </c>
      <c r="I29" s="28">
        <v>11.299741</v>
      </c>
      <c r="J29" s="28">
        <v>11.029908990000003</v>
      </c>
      <c r="K29" s="29">
        <v>12.354841</v>
      </c>
      <c r="L29" s="29">
        <v>16.293156</v>
      </c>
      <c r="M29" s="31">
        <v>17.091764</v>
      </c>
      <c r="N29" s="125">
        <v>368.93628574565946</v>
      </c>
      <c r="O29" s="29">
        <v>13.268088981596977</v>
      </c>
      <c r="P29" s="125">
        <v>83.55936655797392</v>
      </c>
      <c r="Q29" s="31">
        <v>13.546593422570528</v>
      </c>
    </row>
    <row r="30" spans="3:17" ht="14.25" customHeight="1">
      <c r="C30" s="138" t="s">
        <v>47</v>
      </c>
      <c r="D30" s="36">
        <f>SUM(D17:D29)</f>
        <v>343.0321361172214</v>
      </c>
      <c r="E30" s="36">
        <f>SUM(E17:E29)</f>
        <v>393.77759547077284</v>
      </c>
      <c r="F30" s="36">
        <f aca="true" t="shared" si="1" ref="F30:L30">SUM(F17:F29)</f>
        <v>453.1777553399926</v>
      </c>
      <c r="G30" s="36">
        <f t="shared" si="1"/>
        <v>521.6393927373697</v>
      </c>
      <c r="H30" s="36">
        <f t="shared" si="1"/>
        <v>602.0092910000001</v>
      </c>
      <c r="I30" s="36">
        <f t="shared" si="1"/>
        <v>652.6473100000001</v>
      </c>
      <c r="J30" s="36">
        <f t="shared" si="1"/>
        <v>684.09237218</v>
      </c>
      <c r="K30" s="36">
        <f t="shared" si="1"/>
        <v>743.940299</v>
      </c>
      <c r="L30" s="36">
        <f t="shared" si="1"/>
        <v>816.4929987999999</v>
      </c>
      <c r="M30" s="128">
        <f>SUM(M17:M29)</f>
        <v>904.856113</v>
      </c>
      <c r="N30" s="127">
        <v>163.78166989893663</v>
      </c>
      <c r="O30" s="36">
        <v>7.756719108532822</v>
      </c>
      <c r="P30" s="127">
        <v>50.30596877283078</v>
      </c>
      <c r="Q30" s="128">
        <v>8.510566882105831</v>
      </c>
    </row>
    <row r="31" spans="3:18" ht="18" customHeight="1" thickBot="1">
      <c r="C31" s="47" t="s">
        <v>48</v>
      </c>
      <c r="D31" s="37">
        <f aca="true" t="shared" si="2" ref="D31:M31">SUM(D16+D30)</f>
        <v>350.48817046506315</v>
      </c>
      <c r="E31" s="37">
        <f t="shared" si="2"/>
        <v>401.5532015914801</v>
      </c>
      <c r="F31" s="37">
        <f t="shared" si="2"/>
        <v>461.09205101390745</v>
      </c>
      <c r="G31" s="37">
        <f t="shared" si="2"/>
        <v>530.9482228072073</v>
      </c>
      <c r="H31" s="37">
        <f t="shared" si="2"/>
        <v>612.09469548</v>
      </c>
      <c r="I31" s="37">
        <f t="shared" si="2"/>
        <v>664.01173069</v>
      </c>
      <c r="J31" s="37">
        <f t="shared" si="2"/>
        <v>695.26600901</v>
      </c>
      <c r="K31" s="30">
        <f t="shared" si="2"/>
        <v>755.7897077599999</v>
      </c>
      <c r="L31" s="30">
        <f t="shared" si="2"/>
        <v>829.3451053199999</v>
      </c>
      <c r="M31" s="30">
        <f t="shared" si="2"/>
        <v>918.215232</v>
      </c>
      <c r="N31" s="129">
        <v>161.9817425283197</v>
      </c>
      <c r="O31" s="37">
        <v>7.700292169013092</v>
      </c>
      <c r="P31" s="129">
        <v>50.01192186773369</v>
      </c>
      <c r="Q31" s="130">
        <v>8.468359027367404</v>
      </c>
      <c r="R31" s="38"/>
    </row>
    <row r="32" spans="3:18" s="12" customFormat="1" ht="18" customHeight="1">
      <c r="C32" s="48" t="s">
        <v>49</v>
      </c>
      <c r="D32" s="39" t="s">
        <v>50</v>
      </c>
      <c r="E32" s="39" t="s">
        <v>50</v>
      </c>
      <c r="F32" s="39" t="s">
        <v>50</v>
      </c>
      <c r="G32" s="39" t="s">
        <v>50</v>
      </c>
      <c r="H32" s="39" t="s">
        <v>50</v>
      </c>
      <c r="I32" s="40">
        <v>0.08481863279224638</v>
      </c>
      <c r="J32" s="40">
        <v>0.04706886471346281</v>
      </c>
      <c r="K32" s="40">
        <v>0.08705114008979185</v>
      </c>
      <c r="L32" s="40">
        <v>0.09732135646302971</v>
      </c>
      <c r="M32" s="137">
        <v>0.10715795730983964</v>
      </c>
      <c r="N32" s="103"/>
      <c r="O32" s="104"/>
      <c r="P32" s="104"/>
      <c r="Q32" s="105"/>
      <c r="R32" s="41"/>
    </row>
    <row r="33" spans="3:18" ht="12.75">
      <c r="C33" s="83" t="s">
        <v>51</v>
      </c>
      <c r="D33" s="98"/>
      <c r="E33" s="98"/>
      <c r="F33" s="98"/>
      <c r="G33" s="84"/>
      <c r="H33" s="99"/>
      <c r="I33" s="100"/>
      <c r="J33" s="100"/>
      <c r="K33" s="100"/>
      <c r="L33" s="100"/>
      <c r="M33" s="100"/>
      <c r="N33" s="101"/>
      <c r="O33" s="98"/>
      <c r="P33" s="98"/>
      <c r="Q33" s="98"/>
      <c r="R33" s="22"/>
    </row>
    <row r="34" spans="3:17" ht="12.75">
      <c r="C34" s="150" t="s">
        <v>129</v>
      </c>
      <c r="D34" s="83"/>
      <c r="E34" s="83"/>
      <c r="F34" s="83"/>
      <c r="G34" s="83"/>
      <c r="H34" s="83"/>
      <c r="I34" s="83"/>
      <c r="J34" s="83"/>
      <c r="K34" s="83"/>
      <c r="L34" s="83"/>
      <c r="M34" s="83"/>
      <c r="N34" s="101"/>
      <c r="O34" s="83"/>
      <c r="P34" s="83"/>
      <c r="Q34" s="83"/>
    </row>
    <row r="35" spans="3:17" ht="12.75">
      <c r="C35" s="150" t="s">
        <v>130</v>
      </c>
      <c r="D35" s="83"/>
      <c r="E35" s="83"/>
      <c r="F35" s="83"/>
      <c r="G35" s="83"/>
      <c r="H35" s="98"/>
      <c r="I35" s="83"/>
      <c r="J35" s="83"/>
      <c r="K35" s="83"/>
      <c r="L35" s="83"/>
      <c r="M35" s="83"/>
      <c r="N35" s="101"/>
      <c r="O35" s="83"/>
      <c r="P35" s="83"/>
      <c r="Q35" s="83"/>
    </row>
    <row r="36" spans="3:17" ht="12.75">
      <c r="C36" s="150" t="s">
        <v>128</v>
      </c>
      <c r="D36" s="83"/>
      <c r="E36" s="83"/>
      <c r="F36" s="83"/>
      <c r="G36" s="83"/>
      <c r="H36" s="98"/>
      <c r="I36" s="83"/>
      <c r="J36" s="83"/>
      <c r="K36" s="83"/>
      <c r="L36" s="83"/>
      <c r="M36" s="83"/>
      <c r="N36" s="102"/>
      <c r="O36" s="83"/>
      <c r="P36" s="83"/>
      <c r="Q36" s="83"/>
    </row>
    <row r="37" ht="14.25">
      <c r="C37" s="49"/>
    </row>
    <row r="38" spans="3:14" s="35" customFormat="1" ht="14.25">
      <c r="C38" s="50"/>
      <c r="N38" s="42"/>
    </row>
    <row r="40" s="43" customFormat="1" ht="12.75">
      <c r="N40" s="44"/>
    </row>
    <row r="41" ht="12.75">
      <c r="D41" s="4"/>
    </row>
    <row r="42" ht="12.75">
      <c r="D42" s="4"/>
    </row>
    <row r="43" ht="12.75">
      <c r="D43" s="4"/>
    </row>
    <row r="44" ht="12.75">
      <c r="D44" s="4"/>
    </row>
    <row r="45" ht="12.75">
      <c r="D45" s="4"/>
    </row>
    <row r="46" ht="12.75">
      <c r="D46" s="4"/>
    </row>
    <row r="47" ht="12.75">
      <c r="D47" s="4"/>
    </row>
    <row r="48" ht="12.75">
      <c r="D48" s="4"/>
    </row>
  </sheetData>
  <hyperlinks>
    <hyperlink ref="F7" location="Indice!A1" display="Indice!A1"/>
  </hyperlinks>
  <printOptions horizontalCentered="1" verticalCentered="1"/>
  <pageMargins left="0" right="0" top="0" bottom="0" header="0" footer="0"/>
  <pageSetup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sheetPr codeName="Hoja7"/>
  <dimension ref="B5:AS467"/>
  <sheetViews>
    <sheetView workbookViewId="0" topLeftCell="A1">
      <selection activeCell="F7" sqref="F7"/>
    </sheetView>
  </sheetViews>
  <sheetFormatPr defaultColWidth="11.421875" defaultRowHeight="12.75"/>
  <cols>
    <col min="1" max="1" width="3.421875" style="3" customWidth="1"/>
    <col min="2" max="2" width="11.421875" style="3" customWidth="1"/>
    <col min="3" max="3" width="33.57421875" style="3" customWidth="1"/>
    <col min="4" max="4" width="8.421875" style="3" customWidth="1"/>
    <col min="5" max="5" width="8.140625" style="3" bestFit="1" customWidth="1"/>
    <col min="6" max="6" width="8.140625" style="3" customWidth="1"/>
    <col min="7" max="8" width="8.140625" style="3" bestFit="1" customWidth="1"/>
    <col min="9" max="9" width="9.28125" style="3" customWidth="1"/>
    <col min="10" max="11" width="8.7109375" style="3" customWidth="1"/>
    <col min="12" max="12" width="11.57421875" style="3" customWidth="1"/>
    <col min="13" max="13" width="12.140625" style="3" customWidth="1"/>
    <col min="14" max="14" width="15.00390625" style="3" customWidth="1"/>
    <col min="15" max="16384" width="11.421875" style="3" customWidth="1"/>
  </cols>
  <sheetData>
    <row r="5" spans="2:3" ht="12.75">
      <c r="B5" s="1" t="s">
        <v>54</v>
      </c>
      <c r="C5" s="77" t="s">
        <v>65</v>
      </c>
    </row>
    <row r="6" spans="2:3" ht="12.75">
      <c r="B6" s="1" t="s">
        <v>55</v>
      </c>
      <c r="C6" s="77" t="s">
        <v>66</v>
      </c>
    </row>
    <row r="7" spans="2:6" ht="12.75">
      <c r="B7" s="1" t="s">
        <v>56</v>
      </c>
      <c r="C7" s="77">
        <v>2008</v>
      </c>
      <c r="E7" s="77"/>
      <c r="F7" s="95" t="s">
        <v>64</v>
      </c>
    </row>
    <row r="8" ht="12.75">
      <c r="E8" s="77"/>
    </row>
    <row r="9" ht="12.75">
      <c r="B9" s="81" t="s">
        <v>98</v>
      </c>
    </row>
    <row r="10" spans="3:45" ht="12.75">
      <c r="C10" s="79" t="s">
        <v>33</v>
      </c>
      <c r="F10" s="121"/>
      <c r="G10" s="121"/>
      <c r="H10" s="26"/>
      <c r="J10" s="22"/>
      <c r="K10" s="22"/>
      <c r="L10" s="55"/>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row>
    <row r="11" spans="3:45" ht="12.75">
      <c r="C11" s="35"/>
      <c r="D11" s="26"/>
      <c r="E11" s="26"/>
      <c r="F11" s="121"/>
      <c r="G11" s="26"/>
      <c r="H11" s="26"/>
      <c r="J11" s="22"/>
      <c r="K11" s="22"/>
      <c r="L11" s="55"/>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row>
    <row r="12" spans="3:45" s="56" customFormat="1" ht="25.5">
      <c r="C12" s="71"/>
      <c r="D12" s="72"/>
      <c r="E12" s="72"/>
      <c r="F12" s="72"/>
      <c r="G12" s="72"/>
      <c r="H12" s="72"/>
      <c r="I12" s="72"/>
      <c r="J12" s="73"/>
      <c r="K12" s="73"/>
      <c r="L12" s="119" t="s">
        <v>81</v>
      </c>
      <c r="M12" s="69" t="s">
        <v>81</v>
      </c>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row>
    <row r="13" spans="3:13" s="27" customFormat="1" ht="13.5" thickBot="1">
      <c r="C13" s="74"/>
      <c r="D13" s="116">
        <v>1995</v>
      </c>
      <c r="E13" s="116">
        <v>1997</v>
      </c>
      <c r="F13" s="116">
        <v>1999</v>
      </c>
      <c r="G13" s="116">
        <v>2001</v>
      </c>
      <c r="H13" s="116">
        <v>2003</v>
      </c>
      <c r="I13" s="116">
        <v>2005</v>
      </c>
      <c r="J13" s="116">
        <v>2007</v>
      </c>
      <c r="K13" s="116">
        <v>2008</v>
      </c>
      <c r="L13" s="120" t="s">
        <v>99</v>
      </c>
      <c r="M13" s="75" t="s">
        <v>100</v>
      </c>
    </row>
    <row r="14" spans="3:45" s="12" customFormat="1" ht="12.75">
      <c r="C14" s="12" t="s">
        <v>82</v>
      </c>
      <c r="D14" s="28">
        <v>196.63658772320267</v>
      </c>
      <c r="E14" s="28">
        <v>218.97002384225715</v>
      </c>
      <c r="F14" s="28">
        <v>243.7693565906663</v>
      </c>
      <c r="G14" s="28">
        <v>281.1761722268087</v>
      </c>
      <c r="H14" s="28">
        <v>319.02580562</v>
      </c>
      <c r="I14" s="28">
        <v>363.27424211</v>
      </c>
      <c r="J14" s="28">
        <v>406.73080365</v>
      </c>
      <c r="K14" s="28">
        <v>463.96634527</v>
      </c>
      <c r="L14" s="110">
        <f aca="true" t="shared" si="0" ref="L14:L21">K14/H14-1</f>
        <v>0.4543223058972301</v>
      </c>
      <c r="M14" s="112">
        <f aca="true" t="shared" si="1" ref="M14:M21">K14/D14-1</f>
        <v>1.359511780804021</v>
      </c>
      <c r="N14" s="13"/>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row>
    <row r="15" spans="3:45" ht="12.75">
      <c r="C15" s="3" t="s">
        <v>83</v>
      </c>
      <c r="D15" s="29">
        <v>79.98360378419146</v>
      </c>
      <c r="E15" s="29">
        <v>92.51475735537173</v>
      </c>
      <c r="F15" s="29">
        <v>104.01355162255719</v>
      </c>
      <c r="G15" s="29">
        <v>121.5515274260611</v>
      </c>
      <c r="H15" s="29">
        <v>142.49058548000002</v>
      </c>
      <c r="I15" s="29">
        <v>165.84405454999998</v>
      </c>
      <c r="J15" s="29">
        <v>209.17369764000003</v>
      </c>
      <c r="K15" s="29">
        <v>237.48503648</v>
      </c>
      <c r="L15" s="110">
        <f t="shared" si="0"/>
        <v>0.6666717711910404</v>
      </c>
      <c r="M15" s="112">
        <f t="shared" si="1"/>
        <v>1.9691714957077022</v>
      </c>
      <c r="N15" s="51"/>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row>
    <row r="16" spans="3:45" ht="12.75">
      <c r="C16" s="3" t="s">
        <v>84</v>
      </c>
      <c r="D16" s="28">
        <v>60.91464741738524</v>
      </c>
      <c r="E16" s="28">
        <v>73.35435113337877</v>
      </c>
      <c r="F16" s="28">
        <v>91.46204400498961</v>
      </c>
      <c r="G16" s="28">
        <v>105.74474043054224</v>
      </c>
      <c r="H16" s="28">
        <v>132.70837525</v>
      </c>
      <c r="I16" s="28">
        <v>150.61636862</v>
      </c>
      <c r="J16" s="28">
        <v>170.15516546</v>
      </c>
      <c r="K16" s="28">
        <v>181.27956185</v>
      </c>
      <c r="L16" s="110">
        <f t="shared" si="0"/>
        <v>0.3659994066576444</v>
      </c>
      <c r="M16" s="112">
        <f t="shared" si="1"/>
        <v>1.975960126763571</v>
      </c>
      <c r="N16" s="5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row>
    <row r="17" spans="3:45" s="35" customFormat="1" ht="12.75">
      <c r="C17" s="96" t="s">
        <v>85</v>
      </c>
      <c r="D17" s="36">
        <f>SUM(D14:D16)</f>
        <v>337.53483892477936</v>
      </c>
      <c r="E17" s="36">
        <f aca="true" t="shared" si="2" ref="E17:J17">SUM(E14:E16)</f>
        <v>384.83913233100765</v>
      </c>
      <c r="F17" s="36">
        <f t="shared" si="2"/>
        <v>439.2449522182131</v>
      </c>
      <c r="G17" s="36">
        <f t="shared" si="2"/>
        <v>508.47244008341204</v>
      </c>
      <c r="H17" s="36">
        <f t="shared" si="2"/>
        <v>594.2247663500001</v>
      </c>
      <c r="I17" s="36">
        <f t="shared" si="2"/>
        <v>679.73466528</v>
      </c>
      <c r="J17" s="36">
        <f t="shared" si="2"/>
        <v>786.05966675</v>
      </c>
      <c r="K17" s="36">
        <f>SUM(K14:K16)</f>
        <v>882.7309436</v>
      </c>
      <c r="L17" s="111">
        <f t="shared" si="0"/>
        <v>0.4855169181556276</v>
      </c>
      <c r="M17" s="113">
        <f t="shared" si="1"/>
        <v>1.6152291313452216</v>
      </c>
      <c r="N17" s="5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row>
    <row r="18" spans="3:45" ht="12.75">
      <c r="C18" s="3" t="s">
        <v>86</v>
      </c>
      <c r="D18" s="28">
        <v>11.771476344779128</v>
      </c>
      <c r="E18" s="28">
        <v>15.371607794702559</v>
      </c>
      <c r="F18" s="28">
        <v>21.181536045139136</v>
      </c>
      <c r="G18" s="28">
        <v>21.807943064929862</v>
      </c>
      <c r="H18" s="28">
        <v>17.260843610000002</v>
      </c>
      <c r="I18" s="28">
        <v>14.66854927</v>
      </c>
      <c r="J18" s="28">
        <v>42.25406444</v>
      </c>
      <c r="K18" s="28">
        <v>34.43633913</v>
      </c>
      <c r="L18" s="110">
        <f t="shared" si="0"/>
        <v>0.9950553928922363</v>
      </c>
      <c r="M18" s="112">
        <f t="shared" si="1"/>
        <v>1.9254052865911904</v>
      </c>
      <c r="N18" s="54"/>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row>
    <row r="19" spans="3:45" ht="12.75">
      <c r="C19" s="3" t="s">
        <v>87</v>
      </c>
      <c r="D19" s="28">
        <v>1.1818619715831344</v>
      </c>
      <c r="E19" s="28">
        <v>1.3424626591617481</v>
      </c>
      <c r="F19" s="28">
        <v>0.6655648251633383</v>
      </c>
      <c r="G19" s="28">
        <v>0.6678406296364983</v>
      </c>
      <c r="H19" s="28">
        <v>0.60908652</v>
      </c>
      <c r="I19" s="28">
        <v>0.86280028</v>
      </c>
      <c r="J19" s="28">
        <v>1.03045613</v>
      </c>
      <c r="K19" s="28">
        <v>1.04794905</v>
      </c>
      <c r="L19" s="110">
        <f t="shared" si="0"/>
        <v>0.7205257637289362</v>
      </c>
      <c r="M19" s="112">
        <f t="shared" si="1"/>
        <v>-0.11330673530662361</v>
      </c>
      <c r="N19" s="54"/>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row>
    <row r="20" spans="3:45" ht="12.75">
      <c r="C20" s="96" t="s">
        <v>88</v>
      </c>
      <c r="D20" s="36">
        <f>SUM(D18:D19)</f>
        <v>12.953338316362263</v>
      </c>
      <c r="E20" s="36">
        <f aca="true" t="shared" si="3" ref="E20:J20">SUM(E18:E19)</f>
        <v>16.714070453864306</v>
      </c>
      <c r="F20" s="36">
        <f t="shared" si="3"/>
        <v>21.847100870302473</v>
      </c>
      <c r="G20" s="36">
        <f t="shared" si="3"/>
        <v>22.47578369456636</v>
      </c>
      <c r="H20" s="36">
        <f t="shared" si="3"/>
        <v>17.86993013</v>
      </c>
      <c r="I20" s="36">
        <f t="shared" si="3"/>
        <v>15.53134955</v>
      </c>
      <c r="J20" s="36">
        <f t="shared" si="3"/>
        <v>43.28452057</v>
      </c>
      <c r="K20" s="36">
        <f>SUM(K18:K19)</f>
        <v>35.48428818</v>
      </c>
      <c r="L20" s="111">
        <f t="shared" si="0"/>
        <v>0.9856982048535854</v>
      </c>
      <c r="M20" s="113">
        <f t="shared" si="1"/>
        <v>1.7393932987280452</v>
      </c>
      <c r="N20" s="54"/>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row>
    <row r="21" spans="3:45" ht="13.5" thickBot="1">
      <c r="C21" s="16" t="s">
        <v>89</v>
      </c>
      <c r="D21" s="30">
        <f>SUM(D17+D20)</f>
        <v>350.4881772411416</v>
      </c>
      <c r="E21" s="30">
        <f aca="true" t="shared" si="4" ref="E21:K21">SUM(E17+E20)</f>
        <v>401.5532027848719</v>
      </c>
      <c r="F21" s="30">
        <f t="shared" si="4"/>
        <v>461.09205308851557</v>
      </c>
      <c r="G21" s="30">
        <f t="shared" si="4"/>
        <v>530.9482237779785</v>
      </c>
      <c r="H21" s="30">
        <f t="shared" si="4"/>
        <v>612.09469648</v>
      </c>
      <c r="I21" s="30">
        <f t="shared" si="4"/>
        <v>695.2660148299999</v>
      </c>
      <c r="J21" s="30">
        <f t="shared" si="4"/>
        <v>829.3441873200001</v>
      </c>
      <c r="K21" s="30">
        <f t="shared" si="4"/>
        <v>918.2152317800001</v>
      </c>
      <c r="L21" s="118">
        <f t="shared" si="0"/>
        <v>0.5001195681982231</v>
      </c>
      <c r="M21" s="114">
        <f t="shared" si="1"/>
        <v>1.6198179893190887</v>
      </c>
      <c r="N21" s="54"/>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row>
    <row r="22" spans="3:45" ht="12.75">
      <c r="C22" s="83" t="s">
        <v>97</v>
      </c>
      <c r="D22" s="106"/>
      <c r="E22" s="106"/>
      <c r="F22" s="106"/>
      <c r="G22" s="107"/>
      <c r="H22" s="108"/>
      <c r="I22" s="109"/>
      <c r="J22" s="109"/>
      <c r="K22" s="109"/>
      <c r="L22" s="106"/>
      <c r="M22" s="106"/>
      <c r="N22" s="5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row>
    <row r="23" spans="3:14" ht="14.25">
      <c r="C23" s="49"/>
      <c r="D23" s="54"/>
      <c r="E23" s="54"/>
      <c r="F23" s="54"/>
      <c r="G23" s="54"/>
      <c r="H23" s="54"/>
      <c r="I23" s="54"/>
      <c r="J23" s="54"/>
      <c r="K23" s="54"/>
      <c r="L23" s="54"/>
      <c r="M23" s="54"/>
      <c r="N23" s="54"/>
    </row>
    <row r="24" spans="4:14" ht="12.75">
      <c r="D24" s="58"/>
      <c r="E24" s="54"/>
      <c r="F24" s="54"/>
      <c r="G24" s="54"/>
      <c r="H24" s="54"/>
      <c r="I24" s="54"/>
      <c r="J24" s="54"/>
      <c r="K24" s="54"/>
      <c r="L24" s="54"/>
      <c r="M24" s="54"/>
      <c r="N24" s="54"/>
    </row>
    <row r="25" spans="4:14" ht="12.75">
      <c r="D25" s="58"/>
      <c r="E25" s="54"/>
      <c r="F25" s="54"/>
      <c r="G25" s="54"/>
      <c r="H25" s="54"/>
      <c r="I25" s="54"/>
      <c r="J25" s="54"/>
      <c r="K25" s="54"/>
      <c r="L25" s="54"/>
      <c r="M25" s="54"/>
      <c r="N25" s="54"/>
    </row>
    <row r="26" spans="4:14" ht="12.75">
      <c r="D26" s="58"/>
      <c r="E26" s="54"/>
      <c r="F26" s="54"/>
      <c r="G26" s="54"/>
      <c r="H26" s="54"/>
      <c r="I26" s="54"/>
      <c r="J26" s="54"/>
      <c r="K26" s="54"/>
      <c r="L26" s="54"/>
      <c r="M26" s="54"/>
      <c r="N26" s="54"/>
    </row>
    <row r="27" spans="4:14" ht="12.75">
      <c r="D27" s="58"/>
      <c r="E27" s="54"/>
      <c r="F27" s="54"/>
      <c r="G27" s="54"/>
      <c r="H27" s="54"/>
      <c r="I27" s="54"/>
      <c r="J27" s="54"/>
      <c r="K27" s="54"/>
      <c r="L27" s="54"/>
      <c r="M27" s="54"/>
      <c r="N27" s="54"/>
    </row>
    <row r="28" spans="4:14" ht="12.75">
      <c r="D28" s="58"/>
      <c r="E28" s="54"/>
      <c r="F28" s="54"/>
      <c r="G28" s="54"/>
      <c r="H28" s="54"/>
      <c r="I28" s="54"/>
      <c r="J28" s="54"/>
      <c r="K28" s="54"/>
      <c r="L28" s="54"/>
      <c r="M28" s="54"/>
      <c r="N28" s="54"/>
    </row>
    <row r="29" spans="4:14" ht="12.75">
      <c r="D29" s="58"/>
      <c r="E29" s="54"/>
      <c r="F29" s="54"/>
      <c r="G29" s="54"/>
      <c r="H29" s="54"/>
      <c r="I29" s="54"/>
      <c r="J29" s="54"/>
      <c r="K29" s="54"/>
      <c r="L29" s="54"/>
      <c r="M29" s="54"/>
      <c r="N29" s="54"/>
    </row>
    <row r="30" spans="4:14" ht="12.75">
      <c r="D30" s="58"/>
      <c r="E30" s="54"/>
      <c r="F30" s="54"/>
      <c r="G30" s="54"/>
      <c r="H30" s="54"/>
      <c r="I30" s="54"/>
      <c r="J30" s="54"/>
      <c r="K30" s="54"/>
      <c r="L30" s="54"/>
      <c r="M30" s="54"/>
      <c r="N30" s="54"/>
    </row>
    <row r="31" spans="4:14" ht="12.75">
      <c r="D31" s="54"/>
      <c r="E31" s="54"/>
      <c r="F31" s="54"/>
      <c r="G31" s="54"/>
      <c r="H31" s="54"/>
      <c r="I31" s="54"/>
      <c r="J31" s="54"/>
      <c r="K31" s="54"/>
      <c r="L31" s="54"/>
      <c r="M31" s="54"/>
      <c r="N31" s="54"/>
    </row>
    <row r="32" spans="4:14" ht="12.75">
      <c r="D32" s="54"/>
      <c r="E32" s="54"/>
      <c r="F32" s="54"/>
      <c r="G32" s="54"/>
      <c r="H32" s="54"/>
      <c r="I32" s="54"/>
      <c r="J32" s="54"/>
      <c r="K32" s="54"/>
      <c r="L32" s="54"/>
      <c r="M32" s="54"/>
      <c r="N32" s="54"/>
    </row>
    <row r="33" spans="4:14" ht="12.75">
      <c r="D33" s="54"/>
      <c r="E33" s="54"/>
      <c r="F33" s="54"/>
      <c r="G33" s="54"/>
      <c r="H33" s="54"/>
      <c r="I33" s="54"/>
      <c r="J33" s="54"/>
      <c r="K33" s="54"/>
      <c r="L33" s="54"/>
      <c r="M33" s="54"/>
      <c r="N33" s="54"/>
    </row>
    <row r="34" spans="4:14" ht="12.75">
      <c r="D34" s="54"/>
      <c r="E34" s="54"/>
      <c r="F34" s="54"/>
      <c r="G34" s="54"/>
      <c r="H34" s="54"/>
      <c r="I34" s="54"/>
      <c r="J34" s="54"/>
      <c r="K34" s="54"/>
      <c r="L34" s="54"/>
      <c r="M34" s="54"/>
      <c r="N34" s="54"/>
    </row>
    <row r="35" spans="4:14" ht="12.75">
      <c r="D35" s="54"/>
      <c r="E35" s="54"/>
      <c r="F35" s="54"/>
      <c r="G35" s="54"/>
      <c r="H35" s="54"/>
      <c r="I35" s="54"/>
      <c r="J35" s="54"/>
      <c r="K35" s="54"/>
      <c r="L35" s="54"/>
      <c r="M35" s="54"/>
      <c r="N35" s="54"/>
    </row>
    <row r="36" spans="4:14" ht="12.75">
      <c r="D36" s="54"/>
      <c r="E36" s="54"/>
      <c r="F36" s="54"/>
      <c r="G36" s="54"/>
      <c r="H36" s="54"/>
      <c r="I36" s="54"/>
      <c r="J36" s="54"/>
      <c r="K36" s="54"/>
      <c r="L36" s="54"/>
      <c r="M36" s="54"/>
      <c r="N36" s="54"/>
    </row>
    <row r="37" spans="4:14" ht="12.75">
      <c r="D37" s="54"/>
      <c r="E37" s="54"/>
      <c r="F37" s="54"/>
      <c r="G37" s="54"/>
      <c r="H37" s="54"/>
      <c r="I37" s="54"/>
      <c r="J37" s="54"/>
      <c r="K37" s="54"/>
      <c r="L37" s="54"/>
      <c r="M37" s="54"/>
      <c r="N37" s="54"/>
    </row>
    <row r="38" spans="4:14" ht="12.75">
      <c r="D38" s="54"/>
      <c r="E38" s="54"/>
      <c r="F38" s="54"/>
      <c r="G38" s="54"/>
      <c r="H38" s="54"/>
      <c r="I38" s="54"/>
      <c r="J38" s="54"/>
      <c r="K38" s="54"/>
      <c r="L38" s="54"/>
      <c r="M38" s="54"/>
      <c r="N38" s="54"/>
    </row>
    <row r="39" spans="4:14" ht="12.75">
      <c r="D39" s="54"/>
      <c r="E39" s="54"/>
      <c r="F39" s="54"/>
      <c r="G39" s="54"/>
      <c r="H39" s="54"/>
      <c r="I39" s="54"/>
      <c r="J39" s="54"/>
      <c r="K39" s="54"/>
      <c r="L39" s="54"/>
      <c r="M39" s="54"/>
      <c r="N39" s="54"/>
    </row>
    <row r="40" spans="4:14" ht="12.75">
      <c r="D40" s="54"/>
      <c r="E40" s="54"/>
      <c r="F40" s="54"/>
      <c r="G40" s="54"/>
      <c r="H40" s="54"/>
      <c r="I40" s="54"/>
      <c r="J40" s="54"/>
      <c r="K40" s="54"/>
      <c r="L40" s="54"/>
      <c r="M40" s="54"/>
      <c r="N40" s="54"/>
    </row>
    <row r="41" spans="4:14" ht="12.75">
      <c r="D41" s="54"/>
      <c r="E41" s="54"/>
      <c r="F41" s="54"/>
      <c r="G41" s="54"/>
      <c r="H41" s="54"/>
      <c r="I41" s="54"/>
      <c r="J41" s="54"/>
      <c r="K41" s="54"/>
      <c r="L41" s="54"/>
      <c r="M41" s="54"/>
      <c r="N41" s="54"/>
    </row>
    <row r="42" spans="4:14" ht="12.75">
      <c r="D42" s="54"/>
      <c r="E42" s="54"/>
      <c r="F42" s="54"/>
      <c r="G42" s="54"/>
      <c r="H42" s="54"/>
      <c r="I42" s="54"/>
      <c r="J42" s="54"/>
      <c r="K42" s="54"/>
      <c r="L42" s="54"/>
      <c r="M42" s="54"/>
      <c r="N42" s="54"/>
    </row>
    <row r="43" spans="4:14" ht="12.75">
      <c r="D43" s="54"/>
      <c r="E43" s="54"/>
      <c r="F43" s="54"/>
      <c r="G43" s="54"/>
      <c r="H43" s="54"/>
      <c r="I43" s="54"/>
      <c r="J43" s="54"/>
      <c r="K43" s="54"/>
      <c r="L43" s="54"/>
      <c r="M43" s="54"/>
      <c r="N43" s="54"/>
    </row>
    <row r="44" spans="4:14" ht="12.75">
      <c r="D44" s="54"/>
      <c r="E44" s="54"/>
      <c r="F44" s="54"/>
      <c r="G44" s="54"/>
      <c r="H44" s="54"/>
      <c r="I44" s="54"/>
      <c r="J44" s="54"/>
      <c r="K44" s="54"/>
      <c r="L44" s="54"/>
      <c r="M44" s="54"/>
      <c r="N44" s="54"/>
    </row>
    <row r="45" spans="4:14" ht="12.75">
      <c r="D45" s="54"/>
      <c r="E45" s="54"/>
      <c r="F45" s="54"/>
      <c r="G45" s="54"/>
      <c r="H45" s="54"/>
      <c r="I45" s="54"/>
      <c r="J45" s="54"/>
      <c r="K45" s="54"/>
      <c r="L45" s="54"/>
      <c r="M45" s="54"/>
      <c r="N45" s="54"/>
    </row>
    <row r="46" spans="4:14" ht="12.75">
      <c r="D46" s="54"/>
      <c r="E46" s="54"/>
      <c r="F46" s="54"/>
      <c r="G46" s="54"/>
      <c r="H46" s="54"/>
      <c r="I46" s="54"/>
      <c r="J46" s="54"/>
      <c r="K46" s="54"/>
      <c r="L46" s="54"/>
      <c r="M46" s="54"/>
      <c r="N46" s="54"/>
    </row>
    <row r="47" spans="4:14" ht="12.75">
      <c r="D47" s="54"/>
      <c r="E47" s="54"/>
      <c r="F47" s="54"/>
      <c r="G47" s="54"/>
      <c r="H47" s="54"/>
      <c r="I47" s="54"/>
      <c r="J47" s="54"/>
      <c r="K47" s="54"/>
      <c r="L47" s="54"/>
      <c r="M47" s="54"/>
      <c r="N47" s="54"/>
    </row>
    <row r="48" spans="4:14" ht="12.75">
      <c r="D48" s="54"/>
      <c r="E48" s="54"/>
      <c r="F48" s="54"/>
      <c r="G48" s="54"/>
      <c r="H48" s="54"/>
      <c r="I48" s="54"/>
      <c r="J48" s="54"/>
      <c r="K48" s="54"/>
      <c r="L48" s="54"/>
      <c r="M48" s="54"/>
      <c r="N48" s="54"/>
    </row>
    <row r="49" spans="4:14" ht="12.75">
      <c r="D49" s="54"/>
      <c r="E49" s="54"/>
      <c r="F49" s="54"/>
      <c r="G49" s="54"/>
      <c r="H49" s="54"/>
      <c r="I49" s="54"/>
      <c r="J49" s="54"/>
      <c r="K49" s="54"/>
      <c r="L49" s="54"/>
      <c r="M49" s="54"/>
      <c r="N49" s="54"/>
    </row>
    <row r="50" spans="4:14" ht="12.75">
      <c r="D50" s="54"/>
      <c r="E50" s="54"/>
      <c r="F50" s="54"/>
      <c r="G50" s="54"/>
      <c r="H50" s="54"/>
      <c r="I50" s="54"/>
      <c r="J50" s="54"/>
      <c r="K50" s="54"/>
      <c r="L50" s="54"/>
      <c r="M50" s="54"/>
      <c r="N50" s="54"/>
    </row>
    <row r="51" spans="4:14" ht="12.75">
      <c r="D51" s="54"/>
      <c r="E51" s="54"/>
      <c r="F51" s="54"/>
      <c r="G51" s="54"/>
      <c r="H51" s="54"/>
      <c r="I51" s="54"/>
      <c r="J51" s="54"/>
      <c r="K51" s="54"/>
      <c r="L51" s="54"/>
      <c r="M51" s="54"/>
      <c r="N51" s="54"/>
    </row>
    <row r="52" spans="4:14" ht="12.75">
      <c r="D52" s="54"/>
      <c r="E52" s="54"/>
      <c r="F52" s="54"/>
      <c r="G52" s="54"/>
      <c r="H52" s="54"/>
      <c r="I52" s="54"/>
      <c r="J52" s="54"/>
      <c r="K52" s="54"/>
      <c r="L52" s="54"/>
      <c r="M52" s="54"/>
      <c r="N52" s="54"/>
    </row>
    <row r="53" spans="4:14" ht="12.75">
      <c r="D53" s="54"/>
      <c r="E53" s="54"/>
      <c r="F53" s="54"/>
      <c r="G53" s="54"/>
      <c r="H53" s="54"/>
      <c r="I53" s="54"/>
      <c r="J53" s="54"/>
      <c r="K53" s="54"/>
      <c r="L53" s="54"/>
      <c r="M53" s="54"/>
      <c r="N53" s="54"/>
    </row>
    <row r="54" spans="4:14" ht="12.75">
      <c r="D54" s="54"/>
      <c r="E54" s="54"/>
      <c r="F54" s="54"/>
      <c r="G54" s="54"/>
      <c r="H54" s="54"/>
      <c r="I54" s="54"/>
      <c r="J54" s="54"/>
      <c r="K54" s="54"/>
      <c r="L54" s="54"/>
      <c r="M54" s="54"/>
      <c r="N54" s="54"/>
    </row>
    <row r="55" spans="4:14" ht="12.75">
      <c r="D55" s="54"/>
      <c r="E55" s="54"/>
      <c r="F55" s="54"/>
      <c r="G55" s="54"/>
      <c r="H55" s="54"/>
      <c r="I55" s="54"/>
      <c r="J55" s="54"/>
      <c r="K55" s="54"/>
      <c r="L55" s="54"/>
      <c r="M55" s="54"/>
      <c r="N55" s="54"/>
    </row>
    <row r="56" spans="4:14" ht="12.75">
      <c r="D56" s="54"/>
      <c r="E56" s="54"/>
      <c r="F56" s="54"/>
      <c r="G56" s="54"/>
      <c r="H56" s="54"/>
      <c r="I56" s="54"/>
      <c r="J56" s="54"/>
      <c r="K56" s="54"/>
      <c r="L56" s="54"/>
      <c r="M56" s="54"/>
      <c r="N56" s="54"/>
    </row>
    <row r="57" spans="4:14" ht="12.75">
      <c r="D57" s="54"/>
      <c r="E57" s="54"/>
      <c r="F57" s="54"/>
      <c r="G57" s="54"/>
      <c r="H57" s="54"/>
      <c r="I57" s="54"/>
      <c r="J57" s="54"/>
      <c r="K57" s="54"/>
      <c r="L57" s="54"/>
      <c r="M57" s="54"/>
      <c r="N57" s="54"/>
    </row>
    <row r="58" spans="4:14" ht="12.75">
      <c r="D58" s="54"/>
      <c r="E58" s="54"/>
      <c r="F58" s="54"/>
      <c r="G58" s="54"/>
      <c r="H58" s="54"/>
      <c r="I58" s="54"/>
      <c r="J58" s="54"/>
      <c r="K58" s="54"/>
      <c r="L58" s="54"/>
      <c r="M58" s="54"/>
      <c r="N58" s="54"/>
    </row>
    <row r="59" spans="4:14" ht="12.75">
      <c r="D59" s="54"/>
      <c r="E59" s="54"/>
      <c r="F59" s="54"/>
      <c r="G59" s="54"/>
      <c r="H59" s="54"/>
      <c r="I59" s="54"/>
      <c r="J59" s="54"/>
      <c r="K59" s="54"/>
      <c r="L59" s="54"/>
      <c r="M59" s="54"/>
      <c r="N59" s="54"/>
    </row>
    <row r="60" spans="4:14" ht="12.75">
      <c r="D60" s="54"/>
      <c r="E60" s="54"/>
      <c r="F60" s="54"/>
      <c r="G60" s="54"/>
      <c r="H60" s="54"/>
      <c r="I60" s="54"/>
      <c r="J60" s="54"/>
      <c r="K60" s="54"/>
      <c r="L60" s="54"/>
      <c r="M60" s="54"/>
      <c r="N60" s="54"/>
    </row>
    <row r="61" spans="4:14" ht="12.75">
      <c r="D61" s="54"/>
      <c r="E61" s="54"/>
      <c r="F61" s="54"/>
      <c r="G61" s="54"/>
      <c r="H61" s="54"/>
      <c r="I61" s="54"/>
      <c r="J61" s="54"/>
      <c r="K61" s="54"/>
      <c r="L61" s="54"/>
      <c r="M61" s="54"/>
      <c r="N61" s="54"/>
    </row>
    <row r="62" spans="4:14" ht="12.75">
      <c r="D62" s="54"/>
      <c r="E62" s="54"/>
      <c r="F62" s="54"/>
      <c r="G62" s="54"/>
      <c r="H62" s="54"/>
      <c r="I62" s="54"/>
      <c r="J62" s="54"/>
      <c r="K62" s="54"/>
      <c r="L62" s="54"/>
      <c r="M62" s="54"/>
      <c r="N62" s="54"/>
    </row>
    <row r="63" spans="4:14" ht="12.75">
      <c r="D63" s="54"/>
      <c r="E63" s="54"/>
      <c r="F63" s="54"/>
      <c r="G63" s="54"/>
      <c r="H63" s="54"/>
      <c r="I63" s="54"/>
      <c r="J63" s="54"/>
      <c r="K63" s="54"/>
      <c r="L63" s="54"/>
      <c r="M63" s="54"/>
      <c r="N63" s="54"/>
    </row>
    <row r="64" spans="4:14" ht="12.75">
      <c r="D64" s="54"/>
      <c r="E64" s="54"/>
      <c r="F64" s="54"/>
      <c r="G64" s="54"/>
      <c r="H64" s="54"/>
      <c r="I64" s="54"/>
      <c r="J64" s="54"/>
      <c r="K64" s="54"/>
      <c r="L64" s="54"/>
      <c r="M64" s="54"/>
      <c r="N64" s="54"/>
    </row>
    <row r="65" spans="4:14" ht="12.75">
      <c r="D65" s="54"/>
      <c r="E65" s="54"/>
      <c r="F65" s="54"/>
      <c r="G65" s="54"/>
      <c r="H65" s="54"/>
      <c r="I65" s="54"/>
      <c r="J65" s="54"/>
      <c r="K65" s="54"/>
      <c r="L65" s="54"/>
      <c r="M65" s="54"/>
      <c r="N65" s="54"/>
    </row>
    <row r="66" spans="4:14" ht="12.75">
      <c r="D66" s="54"/>
      <c r="E66" s="54"/>
      <c r="F66" s="54"/>
      <c r="G66" s="54"/>
      <c r="H66" s="54"/>
      <c r="I66" s="54"/>
      <c r="J66" s="54"/>
      <c r="K66" s="54"/>
      <c r="L66" s="54"/>
      <c r="M66" s="54"/>
      <c r="N66" s="54"/>
    </row>
    <row r="67" spans="4:14" ht="12.75">
      <c r="D67" s="54"/>
      <c r="E67" s="54"/>
      <c r="F67" s="54"/>
      <c r="G67" s="54"/>
      <c r="H67" s="54"/>
      <c r="I67" s="54"/>
      <c r="J67" s="54"/>
      <c r="K67" s="54"/>
      <c r="L67" s="54"/>
      <c r="M67" s="54"/>
      <c r="N67" s="54"/>
    </row>
    <row r="68" spans="4:14" ht="12.75">
      <c r="D68" s="54"/>
      <c r="E68" s="54"/>
      <c r="F68" s="54"/>
      <c r="G68" s="54"/>
      <c r="H68" s="54"/>
      <c r="I68" s="54"/>
      <c r="J68" s="54"/>
      <c r="K68" s="54"/>
      <c r="L68" s="54"/>
      <c r="M68" s="54"/>
      <c r="N68" s="54"/>
    </row>
    <row r="69" spans="4:14" ht="12.75">
      <c r="D69" s="54"/>
      <c r="E69" s="54"/>
      <c r="F69" s="54"/>
      <c r="G69" s="54"/>
      <c r="H69" s="54"/>
      <c r="I69" s="54"/>
      <c r="J69" s="54"/>
      <c r="K69" s="54"/>
      <c r="L69" s="54"/>
      <c r="M69" s="54"/>
      <c r="N69" s="54"/>
    </row>
    <row r="70" spans="4:14" ht="12.75">
      <c r="D70" s="54"/>
      <c r="E70" s="54"/>
      <c r="F70" s="54"/>
      <c r="G70" s="54"/>
      <c r="H70" s="54"/>
      <c r="I70" s="54"/>
      <c r="J70" s="54"/>
      <c r="K70" s="54"/>
      <c r="L70" s="54"/>
      <c r="M70" s="54"/>
      <c r="N70" s="54"/>
    </row>
    <row r="71" spans="4:14" ht="12.75">
      <c r="D71" s="54"/>
      <c r="E71" s="54"/>
      <c r="F71" s="54"/>
      <c r="G71" s="54"/>
      <c r="H71" s="54"/>
      <c r="I71" s="54"/>
      <c r="J71" s="54"/>
      <c r="K71" s="54"/>
      <c r="L71" s="54"/>
      <c r="M71" s="54"/>
      <c r="N71" s="54"/>
    </row>
    <row r="72" spans="4:14" ht="12.75">
      <c r="D72" s="54"/>
      <c r="E72" s="54"/>
      <c r="F72" s="54"/>
      <c r="G72" s="54"/>
      <c r="H72" s="54"/>
      <c r="I72" s="54"/>
      <c r="J72" s="54"/>
      <c r="K72" s="54"/>
      <c r="L72" s="54"/>
      <c r="M72" s="54"/>
      <c r="N72" s="54"/>
    </row>
    <row r="73" spans="4:14" ht="12.75">
      <c r="D73" s="54"/>
      <c r="E73" s="54"/>
      <c r="F73" s="54"/>
      <c r="G73" s="54"/>
      <c r="H73" s="54"/>
      <c r="I73" s="54"/>
      <c r="J73" s="54"/>
      <c r="K73" s="54"/>
      <c r="L73" s="54"/>
      <c r="M73" s="54"/>
      <c r="N73" s="54"/>
    </row>
    <row r="74" spans="4:14" ht="12.75">
      <c r="D74" s="54"/>
      <c r="E74" s="54"/>
      <c r="F74" s="54"/>
      <c r="G74" s="54"/>
      <c r="H74" s="54"/>
      <c r="I74" s="54"/>
      <c r="J74" s="54"/>
      <c r="K74" s="54"/>
      <c r="L74" s="54"/>
      <c r="M74" s="54"/>
      <c r="N74" s="54"/>
    </row>
    <row r="75" spans="4:14" ht="12.75">
      <c r="D75" s="54"/>
      <c r="E75" s="54"/>
      <c r="F75" s="54"/>
      <c r="G75" s="54"/>
      <c r="H75" s="54"/>
      <c r="I75" s="54"/>
      <c r="J75" s="54"/>
      <c r="K75" s="54"/>
      <c r="L75" s="54"/>
      <c r="M75" s="54"/>
      <c r="N75" s="54"/>
    </row>
    <row r="76" spans="4:14" ht="12.75">
      <c r="D76" s="54"/>
      <c r="E76" s="54"/>
      <c r="F76" s="54"/>
      <c r="G76" s="54"/>
      <c r="H76" s="54"/>
      <c r="I76" s="54"/>
      <c r="J76" s="54"/>
      <c r="K76" s="54"/>
      <c r="L76" s="54"/>
      <c r="M76" s="54"/>
      <c r="N76" s="54"/>
    </row>
    <row r="77" spans="4:14" ht="12.75">
      <c r="D77" s="54"/>
      <c r="E77" s="54"/>
      <c r="F77" s="54"/>
      <c r="G77" s="54"/>
      <c r="H77" s="54"/>
      <c r="I77" s="54"/>
      <c r="J77" s="54"/>
      <c r="K77" s="54"/>
      <c r="L77" s="54"/>
      <c r="M77" s="54"/>
      <c r="N77" s="54"/>
    </row>
    <row r="78" spans="4:14" ht="12.75">
      <c r="D78" s="54"/>
      <c r="E78" s="54"/>
      <c r="F78" s="54"/>
      <c r="G78" s="54"/>
      <c r="H78" s="54"/>
      <c r="I78" s="54"/>
      <c r="J78" s="54"/>
      <c r="K78" s="54"/>
      <c r="L78" s="54"/>
      <c r="M78" s="54"/>
      <c r="N78" s="54"/>
    </row>
    <row r="79" spans="4:14" ht="12.75">
      <c r="D79" s="54"/>
      <c r="E79" s="54"/>
      <c r="F79" s="54"/>
      <c r="G79" s="54"/>
      <c r="H79" s="54"/>
      <c r="I79" s="54"/>
      <c r="J79" s="54"/>
      <c r="K79" s="54"/>
      <c r="L79" s="54"/>
      <c r="M79" s="54"/>
      <c r="N79" s="54"/>
    </row>
    <row r="80" spans="4:14" ht="12.75">
      <c r="D80" s="54"/>
      <c r="E80" s="54"/>
      <c r="F80" s="54"/>
      <c r="G80" s="54"/>
      <c r="H80" s="54"/>
      <c r="I80" s="54"/>
      <c r="J80" s="54"/>
      <c r="K80" s="54"/>
      <c r="L80" s="54"/>
      <c r="M80" s="54"/>
      <c r="N80" s="54"/>
    </row>
    <row r="81" spans="4:14" ht="12.75">
      <c r="D81" s="54"/>
      <c r="E81" s="54"/>
      <c r="F81" s="54"/>
      <c r="G81" s="54"/>
      <c r="H81" s="54"/>
      <c r="I81" s="54"/>
      <c r="J81" s="54"/>
      <c r="K81" s="54"/>
      <c r="L81" s="54"/>
      <c r="M81" s="54"/>
      <c r="N81" s="54"/>
    </row>
    <row r="82" spans="4:14" ht="12.75">
      <c r="D82" s="54"/>
      <c r="E82" s="54"/>
      <c r="F82" s="54"/>
      <c r="G82" s="54"/>
      <c r="H82" s="54"/>
      <c r="I82" s="54"/>
      <c r="J82" s="54"/>
      <c r="K82" s="54"/>
      <c r="L82" s="54"/>
      <c r="M82" s="54"/>
      <c r="N82" s="54"/>
    </row>
    <row r="83" spans="4:14" ht="12.75">
      <c r="D83" s="54"/>
      <c r="E83" s="54"/>
      <c r="F83" s="54"/>
      <c r="G83" s="54"/>
      <c r="H83" s="54"/>
      <c r="I83" s="54"/>
      <c r="J83" s="54"/>
      <c r="K83" s="54"/>
      <c r="L83" s="54"/>
      <c r="M83" s="54"/>
      <c r="N83" s="54"/>
    </row>
    <row r="84" spans="4:14" ht="12.75">
      <c r="D84" s="54"/>
      <c r="E84" s="54"/>
      <c r="F84" s="54"/>
      <c r="G84" s="54"/>
      <c r="H84" s="54"/>
      <c r="I84" s="54"/>
      <c r="J84" s="54"/>
      <c r="K84" s="54"/>
      <c r="L84" s="54"/>
      <c r="M84" s="54"/>
      <c r="N84" s="54"/>
    </row>
    <row r="85" spans="4:14" ht="12.75">
      <c r="D85" s="54"/>
      <c r="E85" s="54"/>
      <c r="F85" s="54"/>
      <c r="G85" s="54"/>
      <c r="H85" s="54"/>
      <c r="I85" s="54"/>
      <c r="J85" s="54"/>
      <c r="K85" s="54"/>
      <c r="L85" s="54"/>
      <c r="M85" s="54"/>
      <c r="N85" s="54"/>
    </row>
    <row r="86" spans="4:14" ht="12.75">
      <c r="D86" s="54"/>
      <c r="E86" s="54"/>
      <c r="F86" s="54"/>
      <c r="G86" s="54"/>
      <c r="H86" s="54"/>
      <c r="I86" s="54"/>
      <c r="J86" s="54"/>
      <c r="K86" s="54"/>
      <c r="L86" s="54"/>
      <c r="M86" s="54"/>
      <c r="N86" s="54"/>
    </row>
    <row r="87" spans="4:14" ht="12.75">
      <c r="D87" s="54"/>
      <c r="E87" s="54"/>
      <c r="F87" s="54"/>
      <c r="G87" s="54"/>
      <c r="H87" s="54"/>
      <c r="I87" s="54"/>
      <c r="J87" s="54"/>
      <c r="K87" s="54"/>
      <c r="L87" s="54"/>
      <c r="M87" s="54"/>
      <c r="N87" s="54"/>
    </row>
    <row r="88" spans="4:14" ht="12.75">
      <c r="D88" s="54"/>
      <c r="E88" s="54"/>
      <c r="F88" s="54"/>
      <c r="G88" s="54"/>
      <c r="H88" s="54"/>
      <c r="I88" s="54"/>
      <c r="J88" s="54"/>
      <c r="K88" s="54"/>
      <c r="L88" s="54"/>
      <c r="M88" s="54"/>
      <c r="N88" s="54"/>
    </row>
    <row r="89" spans="4:14" ht="12.75">
      <c r="D89" s="54"/>
      <c r="E89" s="54"/>
      <c r="F89" s="54"/>
      <c r="G89" s="54"/>
      <c r="H89" s="54"/>
      <c r="I89" s="54"/>
      <c r="J89" s="54"/>
      <c r="K89" s="54"/>
      <c r="L89" s="54"/>
      <c r="M89" s="54"/>
      <c r="N89" s="54"/>
    </row>
    <row r="90" spans="4:14" ht="12.75">
      <c r="D90" s="54"/>
      <c r="E90" s="54"/>
      <c r="F90" s="54"/>
      <c r="G90" s="54"/>
      <c r="H90" s="54"/>
      <c r="I90" s="54"/>
      <c r="J90" s="54"/>
      <c r="K90" s="54"/>
      <c r="L90" s="54"/>
      <c r="M90" s="54"/>
      <c r="N90" s="54"/>
    </row>
    <row r="91" spans="4:14" ht="12.75">
      <c r="D91" s="54"/>
      <c r="E91" s="54"/>
      <c r="F91" s="54"/>
      <c r="G91" s="54"/>
      <c r="H91" s="54"/>
      <c r="I91" s="54"/>
      <c r="J91" s="54"/>
      <c r="K91" s="54"/>
      <c r="L91" s="54"/>
      <c r="M91" s="54"/>
      <c r="N91" s="54"/>
    </row>
    <row r="92" spans="4:14" ht="12.75">
      <c r="D92" s="54"/>
      <c r="E92" s="54"/>
      <c r="F92" s="54"/>
      <c r="G92" s="54"/>
      <c r="H92" s="54"/>
      <c r="I92" s="54"/>
      <c r="J92" s="54"/>
      <c r="K92" s="54"/>
      <c r="L92" s="54"/>
      <c r="M92" s="54"/>
      <c r="N92" s="54"/>
    </row>
    <row r="93" spans="4:14" ht="12.75">
      <c r="D93" s="54"/>
      <c r="E93" s="54"/>
      <c r="F93" s="54"/>
      <c r="G93" s="54"/>
      <c r="H93" s="54"/>
      <c r="I93" s="54"/>
      <c r="J93" s="54"/>
      <c r="K93" s="54"/>
      <c r="L93" s="54"/>
      <c r="M93" s="54"/>
      <c r="N93" s="54"/>
    </row>
    <row r="94" spans="4:14" ht="12.75">
      <c r="D94" s="54"/>
      <c r="E94" s="54"/>
      <c r="F94" s="54"/>
      <c r="G94" s="54"/>
      <c r="H94" s="54"/>
      <c r="I94" s="54"/>
      <c r="J94" s="54"/>
      <c r="K94" s="54"/>
      <c r="L94" s="54"/>
      <c r="M94" s="54"/>
      <c r="N94" s="54"/>
    </row>
    <row r="95" spans="4:14" ht="12.75">
      <c r="D95" s="54"/>
      <c r="E95" s="54"/>
      <c r="F95" s="54"/>
      <c r="G95" s="54"/>
      <c r="H95" s="54"/>
      <c r="I95" s="54"/>
      <c r="J95" s="54"/>
      <c r="K95" s="54"/>
      <c r="L95" s="54"/>
      <c r="M95" s="54"/>
      <c r="N95" s="54"/>
    </row>
    <row r="96" spans="4:14" ht="12.75">
      <c r="D96" s="54"/>
      <c r="E96" s="54"/>
      <c r="F96" s="54"/>
      <c r="G96" s="54"/>
      <c r="H96" s="54"/>
      <c r="I96" s="54"/>
      <c r="J96" s="54"/>
      <c r="K96" s="54"/>
      <c r="L96" s="54"/>
      <c r="M96" s="54"/>
      <c r="N96" s="54"/>
    </row>
    <row r="97" spans="4:14" ht="12.75">
      <c r="D97" s="54"/>
      <c r="E97" s="54"/>
      <c r="F97" s="54"/>
      <c r="G97" s="54"/>
      <c r="H97" s="54"/>
      <c r="I97" s="54"/>
      <c r="J97" s="54"/>
      <c r="K97" s="54"/>
      <c r="L97" s="54"/>
      <c r="M97" s="54"/>
      <c r="N97" s="54"/>
    </row>
    <row r="98" spans="4:14" ht="12.75">
      <c r="D98" s="54"/>
      <c r="E98" s="54"/>
      <c r="F98" s="54"/>
      <c r="G98" s="54"/>
      <c r="H98" s="54"/>
      <c r="I98" s="54"/>
      <c r="J98" s="54"/>
      <c r="K98" s="54"/>
      <c r="L98" s="54"/>
      <c r="M98" s="54"/>
      <c r="N98" s="54"/>
    </row>
    <row r="99" spans="4:14" ht="12.75">
      <c r="D99" s="54"/>
      <c r="E99" s="54"/>
      <c r="F99" s="54"/>
      <c r="G99" s="54"/>
      <c r="H99" s="54"/>
      <c r="I99" s="54"/>
      <c r="J99" s="54"/>
      <c r="K99" s="54"/>
      <c r="L99" s="54"/>
      <c r="M99" s="54"/>
      <c r="N99" s="54"/>
    </row>
    <row r="100" spans="4:14" ht="12.75">
      <c r="D100" s="54"/>
      <c r="E100" s="54"/>
      <c r="F100" s="54"/>
      <c r="G100" s="54"/>
      <c r="H100" s="54"/>
      <c r="I100" s="54"/>
      <c r="J100" s="54"/>
      <c r="K100" s="54"/>
      <c r="L100" s="54"/>
      <c r="M100" s="54"/>
      <c r="N100" s="54"/>
    </row>
    <row r="101" spans="4:14" ht="12.75">
      <c r="D101" s="54"/>
      <c r="E101" s="54"/>
      <c r="F101" s="54"/>
      <c r="G101" s="54"/>
      <c r="H101" s="54"/>
      <c r="I101" s="54"/>
      <c r="J101" s="54"/>
      <c r="K101" s="54"/>
      <c r="L101" s="54"/>
      <c r="M101" s="54"/>
      <c r="N101" s="54"/>
    </row>
    <row r="102" spans="4:14" ht="12.75">
      <c r="D102" s="54"/>
      <c r="E102" s="54"/>
      <c r="F102" s="54"/>
      <c r="G102" s="54"/>
      <c r="H102" s="54"/>
      <c r="I102" s="54"/>
      <c r="J102" s="54"/>
      <c r="K102" s="54"/>
      <c r="L102" s="54"/>
      <c r="M102" s="54"/>
      <c r="N102" s="54"/>
    </row>
    <row r="103" spans="4:14" ht="12.75">
      <c r="D103" s="54"/>
      <c r="E103" s="54"/>
      <c r="F103" s="54"/>
      <c r="G103" s="54"/>
      <c r="H103" s="54"/>
      <c r="I103" s="54"/>
      <c r="J103" s="54"/>
      <c r="K103" s="54"/>
      <c r="L103" s="54"/>
      <c r="M103" s="54"/>
      <c r="N103" s="54"/>
    </row>
    <row r="104" spans="4:14" ht="12.75">
      <c r="D104" s="54"/>
      <c r="E104" s="54"/>
      <c r="F104" s="54"/>
      <c r="G104" s="54"/>
      <c r="H104" s="54"/>
      <c r="I104" s="54"/>
      <c r="J104" s="54"/>
      <c r="K104" s="54"/>
      <c r="L104" s="54"/>
      <c r="M104" s="54"/>
      <c r="N104" s="54"/>
    </row>
    <row r="105" spans="4:14" ht="12.75">
      <c r="D105" s="54"/>
      <c r="E105" s="54"/>
      <c r="F105" s="54"/>
      <c r="G105" s="54"/>
      <c r="H105" s="54"/>
      <c r="I105" s="54"/>
      <c r="J105" s="54"/>
      <c r="K105" s="54"/>
      <c r="L105" s="54"/>
      <c r="M105" s="54"/>
      <c r="N105" s="54"/>
    </row>
    <row r="106" spans="4:14" ht="12.75">
      <c r="D106" s="54"/>
      <c r="E106" s="54"/>
      <c r="F106" s="54"/>
      <c r="G106" s="54"/>
      <c r="H106" s="54"/>
      <c r="I106" s="54"/>
      <c r="J106" s="54"/>
      <c r="K106" s="54"/>
      <c r="L106" s="54"/>
      <c r="M106" s="54"/>
      <c r="N106" s="54"/>
    </row>
    <row r="107" spans="4:14" ht="12.75">
      <c r="D107" s="54"/>
      <c r="E107" s="54"/>
      <c r="F107" s="54"/>
      <c r="G107" s="54"/>
      <c r="H107" s="54"/>
      <c r="I107" s="54"/>
      <c r="J107" s="54"/>
      <c r="K107" s="54"/>
      <c r="L107" s="54"/>
      <c r="M107" s="54"/>
      <c r="N107" s="54"/>
    </row>
    <row r="108" spans="4:14" ht="12.75">
      <c r="D108" s="54"/>
      <c r="E108" s="54"/>
      <c r="F108" s="54"/>
      <c r="G108" s="54"/>
      <c r="H108" s="54"/>
      <c r="I108" s="54"/>
      <c r="J108" s="54"/>
      <c r="K108" s="54"/>
      <c r="L108" s="54"/>
      <c r="M108" s="54"/>
      <c r="N108" s="54"/>
    </row>
    <row r="109" spans="4:14" ht="12.75">
      <c r="D109" s="54"/>
      <c r="E109" s="54"/>
      <c r="F109" s="54"/>
      <c r="G109" s="54"/>
      <c r="H109" s="54"/>
      <c r="I109" s="54"/>
      <c r="J109" s="54"/>
      <c r="K109" s="54"/>
      <c r="L109" s="54"/>
      <c r="M109" s="54"/>
      <c r="N109" s="54"/>
    </row>
    <row r="110" spans="4:14" ht="12.75">
      <c r="D110" s="54"/>
      <c r="E110" s="54"/>
      <c r="F110" s="54"/>
      <c r="G110" s="54"/>
      <c r="H110" s="54"/>
      <c r="I110" s="54"/>
      <c r="J110" s="54"/>
      <c r="K110" s="54"/>
      <c r="L110" s="54"/>
      <c r="M110" s="54"/>
      <c r="N110" s="54"/>
    </row>
    <row r="111" spans="4:14" ht="12.75">
      <c r="D111" s="54"/>
      <c r="E111" s="54"/>
      <c r="F111" s="54"/>
      <c r="G111" s="54"/>
      <c r="H111" s="54"/>
      <c r="I111" s="54"/>
      <c r="J111" s="54"/>
      <c r="K111" s="54"/>
      <c r="L111" s="54"/>
      <c r="M111" s="54"/>
      <c r="N111" s="54"/>
    </row>
    <row r="112" spans="4:14" ht="12.75">
      <c r="D112" s="54"/>
      <c r="E112" s="54"/>
      <c r="F112" s="54"/>
      <c r="G112" s="54"/>
      <c r="H112" s="54"/>
      <c r="I112" s="54"/>
      <c r="J112" s="54"/>
      <c r="K112" s="54"/>
      <c r="L112" s="54"/>
      <c r="M112" s="54"/>
      <c r="N112" s="54"/>
    </row>
    <row r="113" spans="4:14" ht="12.75">
      <c r="D113" s="54"/>
      <c r="E113" s="54"/>
      <c r="F113" s="54"/>
      <c r="G113" s="54"/>
      <c r="H113" s="54"/>
      <c r="I113" s="54"/>
      <c r="J113" s="54"/>
      <c r="K113" s="54"/>
      <c r="L113" s="54"/>
      <c r="M113" s="54"/>
      <c r="N113" s="54"/>
    </row>
    <row r="114" spans="4:14" ht="12.75">
      <c r="D114" s="54"/>
      <c r="E114" s="54"/>
      <c r="F114" s="54"/>
      <c r="G114" s="54"/>
      <c r="H114" s="54"/>
      <c r="I114" s="54"/>
      <c r="J114" s="54"/>
      <c r="K114" s="54"/>
      <c r="L114" s="54"/>
      <c r="M114" s="54"/>
      <c r="N114" s="54"/>
    </row>
    <row r="115" spans="4:14" ht="12.75">
      <c r="D115" s="54"/>
      <c r="E115" s="54"/>
      <c r="F115" s="54"/>
      <c r="G115" s="54"/>
      <c r="H115" s="54"/>
      <c r="I115" s="54"/>
      <c r="J115" s="54"/>
      <c r="K115" s="54"/>
      <c r="L115" s="54"/>
      <c r="M115" s="54"/>
      <c r="N115" s="54"/>
    </row>
    <row r="116" spans="4:14" ht="12.75">
      <c r="D116" s="54"/>
      <c r="E116" s="54"/>
      <c r="F116" s="54"/>
      <c r="G116" s="54"/>
      <c r="H116" s="54"/>
      <c r="I116" s="54"/>
      <c r="J116" s="54"/>
      <c r="K116" s="54"/>
      <c r="L116" s="54"/>
      <c r="M116" s="54"/>
      <c r="N116" s="54"/>
    </row>
    <row r="117" spans="4:14" ht="12.75">
      <c r="D117" s="54"/>
      <c r="E117" s="54"/>
      <c r="F117" s="54"/>
      <c r="G117" s="54"/>
      <c r="H117" s="54"/>
      <c r="I117" s="54"/>
      <c r="J117" s="54"/>
      <c r="K117" s="54"/>
      <c r="L117" s="54"/>
      <c r="M117" s="54"/>
      <c r="N117" s="54"/>
    </row>
    <row r="118" spans="4:14" ht="12.75">
      <c r="D118" s="54"/>
      <c r="E118" s="54"/>
      <c r="F118" s="54"/>
      <c r="G118" s="54"/>
      <c r="H118" s="54"/>
      <c r="I118" s="54"/>
      <c r="J118" s="54"/>
      <c r="K118" s="54"/>
      <c r="L118" s="54"/>
      <c r="M118" s="54"/>
      <c r="N118" s="54"/>
    </row>
    <row r="119" spans="4:14" ht="12.75">
      <c r="D119" s="54"/>
      <c r="E119" s="54"/>
      <c r="F119" s="54"/>
      <c r="G119" s="54"/>
      <c r="H119" s="54"/>
      <c r="I119" s="54"/>
      <c r="J119" s="54"/>
      <c r="K119" s="54"/>
      <c r="L119" s="54"/>
      <c r="M119" s="54"/>
      <c r="N119" s="54"/>
    </row>
    <row r="120" spans="4:14" ht="12.75">
      <c r="D120" s="54"/>
      <c r="E120" s="54"/>
      <c r="F120" s="54"/>
      <c r="G120" s="54"/>
      <c r="H120" s="54"/>
      <c r="I120" s="54"/>
      <c r="J120" s="54"/>
      <c r="K120" s="54"/>
      <c r="L120" s="54"/>
      <c r="M120" s="54"/>
      <c r="N120" s="54"/>
    </row>
    <row r="121" spans="4:14" ht="12.75">
      <c r="D121" s="54"/>
      <c r="E121" s="54"/>
      <c r="F121" s="54"/>
      <c r="G121" s="54"/>
      <c r="H121" s="54"/>
      <c r="I121" s="54"/>
      <c r="J121" s="54"/>
      <c r="K121" s="54"/>
      <c r="L121" s="54"/>
      <c r="M121" s="54"/>
      <c r="N121" s="54"/>
    </row>
    <row r="122" spans="4:14" ht="12.75">
      <c r="D122" s="54"/>
      <c r="E122" s="54"/>
      <c r="F122" s="54"/>
      <c r="G122" s="54"/>
      <c r="H122" s="54"/>
      <c r="I122" s="54"/>
      <c r="J122" s="54"/>
      <c r="K122" s="54"/>
      <c r="L122" s="54"/>
      <c r="M122" s="54"/>
      <c r="N122" s="54"/>
    </row>
    <row r="123" spans="4:14" ht="12.75">
      <c r="D123" s="54"/>
      <c r="E123" s="54"/>
      <c r="F123" s="54"/>
      <c r="G123" s="54"/>
      <c r="H123" s="54"/>
      <c r="I123" s="54"/>
      <c r="J123" s="54"/>
      <c r="K123" s="54"/>
      <c r="L123" s="54"/>
      <c r="M123" s="54"/>
      <c r="N123" s="54"/>
    </row>
    <row r="124" spans="4:14" ht="12.75">
      <c r="D124" s="54"/>
      <c r="E124" s="54"/>
      <c r="F124" s="54"/>
      <c r="G124" s="54"/>
      <c r="H124" s="54"/>
      <c r="I124" s="54"/>
      <c r="J124" s="54"/>
      <c r="K124" s="54"/>
      <c r="L124" s="54"/>
      <c r="M124" s="54"/>
      <c r="N124" s="54"/>
    </row>
    <row r="125" spans="4:14" ht="12.75">
      <c r="D125" s="54"/>
      <c r="E125" s="54"/>
      <c r="F125" s="54"/>
      <c r="G125" s="54"/>
      <c r="H125" s="54"/>
      <c r="I125" s="54"/>
      <c r="J125" s="54"/>
      <c r="K125" s="54"/>
      <c r="L125" s="54"/>
      <c r="M125" s="54"/>
      <c r="N125" s="54"/>
    </row>
    <row r="126" spans="4:14" ht="12.75">
      <c r="D126" s="54"/>
      <c r="E126" s="54"/>
      <c r="F126" s="54"/>
      <c r="G126" s="54"/>
      <c r="H126" s="54"/>
      <c r="I126" s="54"/>
      <c r="J126" s="54"/>
      <c r="K126" s="54"/>
      <c r="L126" s="54"/>
      <c r="M126" s="54"/>
      <c r="N126" s="54"/>
    </row>
    <row r="127" spans="4:14" ht="12.75">
      <c r="D127" s="54"/>
      <c r="E127" s="54"/>
      <c r="F127" s="54"/>
      <c r="G127" s="54"/>
      <c r="H127" s="54"/>
      <c r="I127" s="54"/>
      <c r="J127" s="54"/>
      <c r="K127" s="54"/>
      <c r="L127" s="54"/>
      <c r="M127" s="54"/>
      <c r="N127" s="54"/>
    </row>
    <row r="128" spans="4:14" ht="12.75">
      <c r="D128" s="54"/>
      <c r="E128" s="54"/>
      <c r="F128" s="54"/>
      <c r="G128" s="54"/>
      <c r="H128" s="54"/>
      <c r="I128" s="54"/>
      <c r="J128" s="54"/>
      <c r="K128" s="54"/>
      <c r="L128" s="54"/>
      <c r="M128" s="54"/>
      <c r="N128" s="54"/>
    </row>
    <row r="129" spans="4:14" ht="12.75">
      <c r="D129" s="54"/>
      <c r="E129" s="54"/>
      <c r="F129" s="54"/>
      <c r="G129" s="54"/>
      <c r="H129" s="54"/>
      <c r="I129" s="54"/>
      <c r="J129" s="54"/>
      <c r="K129" s="54"/>
      <c r="L129" s="54"/>
      <c r="M129" s="54"/>
      <c r="N129" s="54"/>
    </row>
    <row r="130" spans="4:14" ht="12.75">
      <c r="D130" s="54"/>
      <c r="E130" s="54"/>
      <c r="F130" s="54"/>
      <c r="G130" s="54"/>
      <c r="H130" s="54"/>
      <c r="I130" s="54"/>
      <c r="J130" s="54"/>
      <c r="K130" s="54"/>
      <c r="L130" s="54"/>
      <c r="M130" s="54"/>
      <c r="N130" s="54"/>
    </row>
    <row r="131" spans="4:14" ht="12.75">
      <c r="D131" s="54"/>
      <c r="E131" s="54"/>
      <c r="F131" s="54"/>
      <c r="G131" s="54"/>
      <c r="H131" s="54"/>
      <c r="I131" s="54"/>
      <c r="J131" s="54"/>
      <c r="K131" s="54"/>
      <c r="L131" s="54"/>
      <c r="M131" s="54"/>
      <c r="N131" s="54"/>
    </row>
    <row r="132" spans="4:14" ht="12.75">
      <c r="D132" s="54"/>
      <c r="E132" s="54"/>
      <c r="F132" s="54"/>
      <c r="G132" s="54"/>
      <c r="H132" s="54"/>
      <c r="I132" s="54"/>
      <c r="J132" s="54"/>
      <c r="K132" s="54"/>
      <c r="L132" s="54"/>
      <c r="M132" s="54"/>
      <c r="N132" s="54"/>
    </row>
    <row r="133" spans="4:14" ht="12.75">
      <c r="D133" s="54"/>
      <c r="E133" s="54"/>
      <c r="F133" s="54"/>
      <c r="G133" s="54"/>
      <c r="H133" s="54"/>
      <c r="I133" s="54"/>
      <c r="J133" s="54"/>
      <c r="K133" s="54"/>
      <c r="L133" s="54"/>
      <c r="M133" s="54"/>
      <c r="N133" s="54"/>
    </row>
    <row r="134" spans="4:14" ht="12.75">
      <c r="D134" s="54"/>
      <c r="E134" s="54"/>
      <c r="F134" s="54"/>
      <c r="G134" s="54"/>
      <c r="H134" s="54"/>
      <c r="I134" s="54"/>
      <c r="J134" s="54"/>
      <c r="K134" s="54"/>
      <c r="L134" s="54"/>
      <c r="M134" s="54"/>
      <c r="N134" s="54"/>
    </row>
    <row r="135" spans="4:14" ht="12.75">
      <c r="D135" s="54"/>
      <c r="E135" s="54"/>
      <c r="F135" s="54"/>
      <c r="G135" s="54"/>
      <c r="H135" s="54"/>
      <c r="I135" s="54"/>
      <c r="J135" s="54"/>
      <c r="K135" s="54"/>
      <c r="L135" s="54"/>
      <c r="M135" s="54"/>
      <c r="N135" s="54"/>
    </row>
    <row r="136" spans="4:14" ht="12.75">
      <c r="D136" s="54"/>
      <c r="E136" s="54"/>
      <c r="F136" s="54"/>
      <c r="G136" s="54"/>
      <c r="H136" s="54"/>
      <c r="I136" s="54"/>
      <c r="J136" s="54"/>
      <c r="K136" s="54"/>
      <c r="L136" s="54"/>
      <c r="M136" s="54"/>
      <c r="N136" s="54"/>
    </row>
    <row r="137" spans="4:14" ht="12.75">
      <c r="D137" s="54"/>
      <c r="E137" s="54"/>
      <c r="F137" s="54"/>
      <c r="G137" s="54"/>
      <c r="H137" s="54"/>
      <c r="I137" s="54"/>
      <c r="J137" s="54"/>
      <c r="K137" s="54"/>
      <c r="L137" s="54"/>
      <c r="M137" s="54"/>
      <c r="N137" s="54"/>
    </row>
    <row r="138" spans="4:14" ht="12.75">
      <c r="D138" s="54"/>
      <c r="E138" s="54"/>
      <c r="F138" s="54"/>
      <c r="G138" s="54"/>
      <c r="H138" s="54"/>
      <c r="I138" s="54"/>
      <c r="J138" s="54"/>
      <c r="K138" s="54"/>
      <c r="L138" s="54"/>
      <c r="M138" s="54"/>
      <c r="N138" s="54"/>
    </row>
    <row r="139" spans="4:14" ht="12.75">
      <c r="D139" s="54"/>
      <c r="E139" s="54"/>
      <c r="F139" s="54"/>
      <c r="G139" s="54"/>
      <c r="H139" s="54"/>
      <c r="I139" s="54"/>
      <c r="J139" s="54"/>
      <c r="K139" s="54"/>
      <c r="L139" s="54"/>
      <c r="M139" s="54"/>
      <c r="N139" s="54"/>
    </row>
    <row r="140" spans="4:14" ht="12.75">
      <c r="D140" s="54"/>
      <c r="E140" s="54"/>
      <c r="F140" s="54"/>
      <c r="G140" s="54"/>
      <c r="H140" s="54"/>
      <c r="I140" s="54"/>
      <c r="J140" s="54"/>
      <c r="K140" s="54"/>
      <c r="L140" s="54"/>
      <c r="M140" s="54"/>
      <c r="N140" s="54"/>
    </row>
    <row r="141" spans="4:14" ht="12.75">
      <c r="D141" s="54"/>
      <c r="E141" s="54"/>
      <c r="F141" s="54"/>
      <c r="G141" s="54"/>
      <c r="H141" s="54"/>
      <c r="I141" s="54"/>
      <c r="J141" s="54"/>
      <c r="K141" s="54"/>
      <c r="L141" s="54"/>
      <c r="M141" s="54"/>
      <c r="N141" s="54"/>
    </row>
    <row r="142" spans="4:14" ht="12.75">
      <c r="D142" s="54"/>
      <c r="E142" s="54"/>
      <c r="F142" s="54"/>
      <c r="G142" s="54"/>
      <c r="H142" s="54"/>
      <c r="I142" s="54"/>
      <c r="J142" s="54"/>
      <c r="K142" s="54"/>
      <c r="L142" s="54"/>
      <c r="M142" s="54"/>
      <c r="N142" s="54"/>
    </row>
    <row r="143" spans="4:14" ht="12.75">
      <c r="D143" s="54"/>
      <c r="E143" s="54"/>
      <c r="F143" s="54"/>
      <c r="G143" s="54"/>
      <c r="H143" s="54"/>
      <c r="I143" s="54"/>
      <c r="J143" s="54"/>
      <c r="K143" s="54"/>
      <c r="L143" s="54"/>
      <c r="M143" s="54"/>
      <c r="N143" s="54"/>
    </row>
    <row r="144" spans="4:14" ht="12.75">
      <c r="D144" s="54"/>
      <c r="E144" s="54"/>
      <c r="F144" s="54"/>
      <c r="G144" s="54"/>
      <c r="H144" s="54"/>
      <c r="I144" s="54"/>
      <c r="J144" s="54"/>
      <c r="K144" s="54"/>
      <c r="L144" s="54"/>
      <c r="M144" s="54"/>
      <c r="N144" s="54"/>
    </row>
    <row r="145" spans="4:14" ht="12.75">
      <c r="D145" s="54"/>
      <c r="E145" s="54"/>
      <c r="F145" s="54"/>
      <c r="G145" s="54"/>
      <c r="H145" s="54"/>
      <c r="I145" s="54"/>
      <c r="J145" s="54"/>
      <c r="K145" s="54"/>
      <c r="L145" s="54"/>
      <c r="M145" s="54"/>
      <c r="N145" s="54"/>
    </row>
    <row r="146" spans="4:14" ht="12.75">
      <c r="D146" s="54"/>
      <c r="E146" s="54"/>
      <c r="F146" s="54"/>
      <c r="G146" s="54"/>
      <c r="H146" s="54"/>
      <c r="I146" s="54"/>
      <c r="J146" s="54"/>
      <c r="K146" s="54"/>
      <c r="L146" s="54"/>
      <c r="M146" s="54"/>
      <c r="N146" s="54"/>
    </row>
    <row r="147" spans="4:14" ht="12.75">
      <c r="D147" s="54"/>
      <c r="E147" s="54"/>
      <c r="F147" s="54"/>
      <c r="G147" s="54"/>
      <c r="H147" s="54"/>
      <c r="I147" s="54"/>
      <c r="J147" s="54"/>
      <c r="K147" s="54"/>
      <c r="L147" s="54"/>
      <c r="M147" s="54"/>
      <c r="N147" s="54"/>
    </row>
    <row r="148" spans="4:14" ht="12.75">
      <c r="D148" s="54"/>
      <c r="E148" s="54"/>
      <c r="F148" s="54"/>
      <c r="G148" s="54"/>
      <c r="H148" s="54"/>
      <c r="I148" s="54"/>
      <c r="J148" s="54"/>
      <c r="K148" s="54"/>
      <c r="L148" s="54"/>
      <c r="M148" s="54"/>
      <c r="N148" s="54"/>
    </row>
    <row r="149" spans="4:14" ht="12.75">
      <c r="D149" s="54"/>
      <c r="E149" s="54"/>
      <c r="F149" s="54"/>
      <c r="G149" s="54"/>
      <c r="H149" s="54"/>
      <c r="I149" s="54"/>
      <c r="J149" s="54"/>
      <c r="K149" s="54"/>
      <c r="L149" s="54"/>
      <c r="M149" s="54"/>
      <c r="N149" s="54"/>
    </row>
    <row r="150" spans="4:14" ht="12.75">
      <c r="D150" s="54"/>
      <c r="E150" s="54"/>
      <c r="F150" s="54"/>
      <c r="G150" s="54"/>
      <c r="H150" s="54"/>
      <c r="I150" s="54"/>
      <c r="J150" s="54"/>
      <c r="K150" s="54"/>
      <c r="L150" s="54"/>
      <c r="M150" s="54"/>
      <c r="N150" s="54"/>
    </row>
    <row r="151" spans="4:14" ht="12.75">
      <c r="D151" s="54"/>
      <c r="E151" s="54"/>
      <c r="F151" s="54"/>
      <c r="G151" s="54"/>
      <c r="H151" s="54"/>
      <c r="I151" s="54"/>
      <c r="J151" s="54"/>
      <c r="K151" s="54"/>
      <c r="L151" s="54"/>
      <c r="M151" s="54"/>
      <c r="N151" s="54"/>
    </row>
    <row r="152" spans="4:14" ht="12.75">
      <c r="D152" s="54"/>
      <c r="E152" s="54"/>
      <c r="F152" s="54"/>
      <c r="G152" s="54"/>
      <c r="H152" s="54"/>
      <c r="I152" s="54"/>
      <c r="J152" s="54"/>
      <c r="K152" s="54"/>
      <c r="L152" s="54"/>
      <c r="M152" s="54"/>
      <c r="N152" s="54"/>
    </row>
    <row r="153" spans="4:14" ht="12.75">
      <c r="D153" s="54"/>
      <c r="E153" s="54"/>
      <c r="F153" s="54"/>
      <c r="G153" s="54"/>
      <c r="H153" s="54"/>
      <c r="I153" s="54"/>
      <c r="J153" s="54"/>
      <c r="K153" s="54"/>
      <c r="L153" s="54"/>
      <c r="M153" s="54"/>
      <c r="N153" s="54"/>
    </row>
    <row r="154" spans="4:14" ht="12.75">
      <c r="D154" s="54"/>
      <c r="E154" s="54"/>
      <c r="F154" s="54"/>
      <c r="G154" s="54"/>
      <c r="H154" s="54"/>
      <c r="I154" s="54"/>
      <c r="J154" s="54"/>
      <c r="K154" s="54"/>
      <c r="L154" s="54"/>
      <c r="M154" s="54"/>
      <c r="N154" s="54"/>
    </row>
    <row r="155" spans="4:14" ht="12.75">
      <c r="D155" s="54"/>
      <c r="E155" s="54"/>
      <c r="F155" s="54"/>
      <c r="G155" s="54"/>
      <c r="H155" s="54"/>
      <c r="I155" s="54"/>
      <c r="J155" s="54"/>
      <c r="K155" s="54"/>
      <c r="L155" s="54"/>
      <c r="M155" s="54"/>
      <c r="N155" s="54"/>
    </row>
    <row r="156" spans="4:14" ht="12.75">
      <c r="D156" s="54"/>
      <c r="E156" s="54"/>
      <c r="F156" s="54"/>
      <c r="G156" s="54"/>
      <c r="H156" s="54"/>
      <c r="I156" s="54"/>
      <c r="J156" s="54"/>
      <c r="K156" s="54"/>
      <c r="L156" s="54"/>
      <c r="M156" s="54"/>
      <c r="N156" s="54"/>
    </row>
    <row r="157" spans="4:14" ht="12.75">
      <c r="D157" s="54"/>
      <c r="E157" s="54"/>
      <c r="F157" s="54"/>
      <c r="G157" s="54"/>
      <c r="H157" s="54"/>
      <c r="I157" s="54"/>
      <c r="J157" s="54"/>
      <c r="K157" s="54"/>
      <c r="L157" s="54"/>
      <c r="M157" s="54"/>
      <c r="N157" s="54"/>
    </row>
    <row r="158" spans="4:14" ht="12.75">
      <c r="D158" s="54"/>
      <c r="E158" s="54"/>
      <c r="F158" s="54"/>
      <c r="G158" s="54"/>
      <c r="H158" s="54"/>
      <c r="I158" s="54"/>
      <c r="J158" s="54"/>
      <c r="K158" s="54"/>
      <c r="L158" s="54"/>
      <c r="M158" s="54"/>
      <c r="N158" s="54"/>
    </row>
    <row r="159" spans="4:14" ht="12.75">
      <c r="D159" s="54"/>
      <c r="E159" s="54"/>
      <c r="F159" s="54"/>
      <c r="G159" s="54"/>
      <c r="H159" s="54"/>
      <c r="I159" s="54"/>
      <c r="J159" s="54"/>
      <c r="K159" s="54"/>
      <c r="L159" s="54"/>
      <c r="M159" s="54"/>
      <c r="N159" s="54"/>
    </row>
    <row r="160" spans="4:14" ht="12.75">
      <c r="D160" s="54"/>
      <c r="E160" s="54"/>
      <c r="F160" s="54"/>
      <c r="G160" s="54"/>
      <c r="H160" s="54"/>
      <c r="I160" s="54"/>
      <c r="J160" s="54"/>
      <c r="K160" s="54"/>
      <c r="L160" s="54"/>
      <c r="M160" s="54"/>
      <c r="N160" s="54"/>
    </row>
    <row r="161" spans="4:14" ht="12.75">
      <c r="D161" s="54"/>
      <c r="E161" s="54"/>
      <c r="F161" s="54"/>
      <c r="G161" s="54"/>
      <c r="H161" s="54"/>
      <c r="I161" s="54"/>
      <c r="J161" s="54"/>
      <c r="K161" s="54"/>
      <c r="L161" s="54"/>
      <c r="M161" s="54"/>
      <c r="N161" s="54"/>
    </row>
    <row r="162" spans="4:14" ht="12.75">
      <c r="D162" s="54"/>
      <c r="E162" s="54"/>
      <c r="F162" s="54"/>
      <c r="G162" s="54"/>
      <c r="H162" s="54"/>
      <c r="I162" s="54"/>
      <c r="J162" s="54"/>
      <c r="K162" s="54"/>
      <c r="L162" s="54"/>
      <c r="M162" s="54"/>
      <c r="N162" s="54"/>
    </row>
    <row r="163" spans="4:14" ht="12.75">
      <c r="D163" s="54"/>
      <c r="E163" s="54"/>
      <c r="F163" s="54"/>
      <c r="G163" s="54"/>
      <c r="H163" s="54"/>
      <c r="I163" s="54"/>
      <c r="J163" s="54"/>
      <c r="K163" s="54"/>
      <c r="L163" s="54"/>
      <c r="M163" s="54"/>
      <c r="N163" s="54"/>
    </row>
    <row r="164" spans="4:14" ht="12.75">
      <c r="D164" s="54"/>
      <c r="E164" s="54"/>
      <c r="F164" s="54"/>
      <c r="G164" s="54"/>
      <c r="H164" s="54"/>
      <c r="I164" s="54"/>
      <c r="J164" s="54"/>
      <c r="K164" s="54"/>
      <c r="L164" s="54"/>
      <c r="M164" s="54"/>
      <c r="N164" s="54"/>
    </row>
    <row r="165" spans="4:14" ht="12.75">
      <c r="D165" s="54"/>
      <c r="E165" s="54"/>
      <c r="F165" s="54"/>
      <c r="G165" s="54"/>
      <c r="H165" s="54"/>
      <c r="I165" s="54"/>
      <c r="J165" s="54"/>
      <c r="K165" s="54"/>
      <c r="L165" s="54"/>
      <c r="M165" s="54"/>
      <c r="N165" s="54"/>
    </row>
    <row r="166" spans="4:14" ht="12.75">
      <c r="D166" s="54"/>
      <c r="E166" s="54"/>
      <c r="F166" s="54"/>
      <c r="G166" s="54"/>
      <c r="H166" s="54"/>
      <c r="I166" s="54"/>
      <c r="J166" s="54"/>
      <c r="K166" s="54"/>
      <c r="L166" s="54"/>
      <c r="M166" s="54"/>
      <c r="N166" s="54"/>
    </row>
    <row r="167" spans="4:14" ht="12.75">
      <c r="D167" s="54"/>
      <c r="E167" s="54"/>
      <c r="F167" s="54"/>
      <c r="G167" s="54"/>
      <c r="H167" s="54"/>
      <c r="I167" s="54"/>
      <c r="J167" s="54"/>
      <c r="K167" s="54"/>
      <c r="L167" s="54"/>
      <c r="M167" s="54"/>
      <c r="N167" s="54"/>
    </row>
    <row r="168" spans="4:14" ht="12.75">
      <c r="D168" s="54"/>
      <c r="E168" s="54"/>
      <c r="F168" s="54"/>
      <c r="G168" s="54"/>
      <c r="H168" s="54"/>
      <c r="I168" s="54"/>
      <c r="J168" s="54"/>
      <c r="K168" s="54"/>
      <c r="L168" s="54"/>
      <c r="M168" s="54"/>
      <c r="N168" s="54"/>
    </row>
    <row r="169" spans="4:14" ht="12.75">
      <c r="D169" s="54"/>
      <c r="E169" s="54"/>
      <c r="F169" s="54"/>
      <c r="G169" s="54"/>
      <c r="H169" s="54"/>
      <c r="I169" s="54"/>
      <c r="J169" s="54"/>
      <c r="K169" s="54"/>
      <c r="L169" s="54"/>
      <c r="M169" s="54"/>
      <c r="N169" s="54"/>
    </row>
    <row r="170" spans="4:14" ht="12.75">
      <c r="D170" s="54"/>
      <c r="E170" s="54"/>
      <c r="F170" s="54"/>
      <c r="G170" s="54"/>
      <c r="H170" s="54"/>
      <c r="I170" s="54"/>
      <c r="J170" s="54"/>
      <c r="K170" s="54"/>
      <c r="L170" s="54"/>
      <c r="M170" s="54"/>
      <c r="N170" s="54"/>
    </row>
    <row r="171" spans="4:14" ht="12.75">
      <c r="D171" s="54"/>
      <c r="E171" s="54"/>
      <c r="F171" s="54"/>
      <c r="G171" s="54"/>
      <c r="H171" s="54"/>
      <c r="I171" s="54"/>
      <c r="J171" s="54"/>
      <c r="K171" s="54"/>
      <c r="L171" s="54"/>
      <c r="M171" s="54"/>
      <c r="N171" s="54"/>
    </row>
    <row r="172" spans="4:14" ht="12.75">
      <c r="D172" s="54"/>
      <c r="E172" s="54"/>
      <c r="F172" s="54"/>
      <c r="G172" s="54"/>
      <c r="H172" s="54"/>
      <c r="I172" s="54"/>
      <c r="J172" s="54"/>
      <c r="K172" s="54"/>
      <c r="L172" s="54"/>
      <c r="M172" s="54"/>
      <c r="N172" s="54"/>
    </row>
    <row r="173" spans="4:14" ht="12.75">
      <c r="D173" s="54"/>
      <c r="E173" s="54"/>
      <c r="F173" s="54"/>
      <c r="G173" s="54"/>
      <c r="H173" s="54"/>
      <c r="I173" s="54"/>
      <c r="J173" s="54"/>
      <c r="K173" s="54"/>
      <c r="L173" s="54"/>
      <c r="M173" s="54"/>
      <c r="N173" s="54"/>
    </row>
    <row r="174" spans="4:14" ht="12.75">
      <c r="D174" s="54"/>
      <c r="E174" s="54"/>
      <c r="F174" s="54"/>
      <c r="G174" s="54"/>
      <c r="H174" s="54"/>
      <c r="I174" s="54"/>
      <c r="J174" s="54"/>
      <c r="K174" s="54"/>
      <c r="L174" s="54"/>
      <c r="M174" s="54"/>
      <c r="N174" s="54"/>
    </row>
    <row r="175" spans="4:14" ht="12.75">
      <c r="D175" s="54"/>
      <c r="E175" s="54"/>
      <c r="F175" s="54"/>
      <c r="G175" s="54"/>
      <c r="H175" s="54"/>
      <c r="I175" s="54"/>
      <c r="J175" s="54"/>
      <c r="K175" s="54"/>
      <c r="L175" s="54"/>
      <c r="M175" s="54"/>
      <c r="N175" s="54"/>
    </row>
    <row r="176" spans="4:14" ht="12.75">
      <c r="D176" s="54"/>
      <c r="E176" s="54"/>
      <c r="F176" s="54"/>
      <c r="G176" s="54"/>
      <c r="H176" s="54"/>
      <c r="I176" s="54"/>
      <c r="J176" s="54"/>
      <c r="K176" s="54"/>
      <c r="L176" s="54"/>
      <c r="M176" s="54"/>
      <c r="N176" s="54"/>
    </row>
    <row r="177" spans="4:14" ht="12.75">
      <c r="D177" s="54"/>
      <c r="E177" s="54"/>
      <c r="F177" s="54"/>
      <c r="G177" s="54"/>
      <c r="H177" s="54"/>
      <c r="I177" s="54"/>
      <c r="J177" s="54"/>
      <c r="K177" s="54"/>
      <c r="L177" s="54"/>
      <c r="M177" s="54"/>
      <c r="N177" s="54"/>
    </row>
    <row r="178" spans="4:14" ht="12.75">
      <c r="D178" s="54"/>
      <c r="E178" s="54"/>
      <c r="F178" s="54"/>
      <c r="G178" s="54"/>
      <c r="H178" s="54"/>
      <c r="I178" s="54"/>
      <c r="J178" s="54"/>
      <c r="K178" s="54"/>
      <c r="L178" s="54"/>
      <c r="M178" s="54"/>
      <c r="N178" s="54"/>
    </row>
    <row r="179" spans="4:14" ht="12.75">
      <c r="D179" s="54"/>
      <c r="E179" s="54"/>
      <c r="F179" s="54"/>
      <c r="G179" s="54"/>
      <c r="H179" s="54"/>
      <c r="I179" s="54"/>
      <c r="J179" s="54"/>
      <c r="K179" s="54"/>
      <c r="L179" s="54"/>
      <c r="M179" s="54"/>
      <c r="N179" s="54"/>
    </row>
    <row r="180" spans="4:14" ht="12.75">
      <c r="D180" s="54"/>
      <c r="E180" s="54"/>
      <c r="F180" s="54"/>
      <c r="G180" s="54"/>
      <c r="H180" s="54"/>
      <c r="I180" s="54"/>
      <c r="J180" s="54"/>
      <c r="K180" s="54"/>
      <c r="L180" s="54"/>
      <c r="M180" s="54"/>
      <c r="N180" s="54"/>
    </row>
    <row r="181" spans="4:14" ht="12.75">
      <c r="D181" s="54"/>
      <c r="E181" s="54"/>
      <c r="F181" s="54"/>
      <c r="G181" s="54"/>
      <c r="H181" s="54"/>
      <c r="I181" s="54"/>
      <c r="J181" s="54"/>
      <c r="K181" s="54"/>
      <c r="L181" s="54"/>
      <c r="M181" s="54"/>
      <c r="N181" s="54"/>
    </row>
    <row r="182" spans="4:14" ht="12.75">
      <c r="D182" s="54"/>
      <c r="E182" s="54"/>
      <c r="F182" s="54"/>
      <c r="G182" s="54"/>
      <c r="H182" s="54"/>
      <c r="I182" s="54"/>
      <c r="J182" s="54"/>
      <c r="K182" s="54"/>
      <c r="L182" s="54"/>
      <c r="M182" s="54"/>
      <c r="N182" s="54"/>
    </row>
    <row r="183" spans="4:14" ht="12.75">
      <c r="D183" s="54"/>
      <c r="E183" s="54"/>
      <c r="F183" s="54"/>
      <c r="G183" s="54"/>
      <c r="H183" s="54"/>
      <c r="I183" s="54"/>
      <c r="J183" s="54"/>
      <c r="K183" s="54"/>
      <c r="L183" s="54"/>
      <c r="M183" s="54"/>
      <c r="N183" s="54"/>
    </row>
    <row r="184" spans="4:14" ht="12.75">
      <c r="D184" s="54"/>
      <c r="E184" s="54"/>
      <c r="F184" s="54"/>
      <c r="G184" s="54"/>
      <c r="H184" s="54"/>
      <c r="I184" s="54"/>
      <c r="J184" s="54"/>
      <c r="K184" s="54"/>
      <c r="L184" s="54"/>
      <c r="M184" s="54"/>
      <c r="N184" s="54"/>
    </row>
    <row r="185" spans="4:14" ht="12.75">
      <c r="D185" s="54"/>
      <c r="E185" s="54"/>
      <c r="F185" s="54"/>
      <c r="G185" s="54"/>
      <c r="H185" s="54"/>
      <c r="I185" s="54"/>
      <c r="J185" s="54"/>
      <c r="K185" s="54"/>
      <c r="L185" s="54"/>
      <c r="M185" s="54"/>
      <c r="N185" s="54"/>
    </row>
    <row r="186" spans="4:14" ht="12.75">
      <c r="D186" s="54"/>
      <c r="E186" s="54"/>
      <c r="F186" s="54"/>
      <c r="G186" s="54"/>
      <c r="H186" s="54"/>
      <c r="I186" s="54"/>
      <c r="J186" s="54"/>
      <c r="K186" s="54"/>
      <c r="L186" s="54"/>
      <c r="M186" s="54"/>
      <c r="N186" s="54"/>
    </row>
    <row r="187" spans="4:14" ht="12.75">
      <c r="D187" s="54"/>
      <c r="E187" s="54"/>
      <c r="F187" s="54"/>
      <c r="G187" s="54"/>
      <c r="H187" s="54"/>
      <c r="I187" s="54"/>
      <c r="J187" s="54"/>
      <c r="K187" s="54"/>
      <c r="L187" s="54"/>
      <c r="M187" s="54"/>
      <c r="N187" s="54"/>
    </row>
    <row r="188" spans="4:14" ht="12.75">
      <c r="D188" s="54"/>
      <c r="E188" s="54"/>
      <c r="F188" s="54"/>
      <c r="G188" s="54"/>
      <c r="H188" s="54"/>
      <c r="I188" s="54"/>
      <c r="J188" s="54"/>
      <c r="K188" s="54"/>
      <c r="L188" s="54"/>
      <c r="M188" s="54"/>
      <c r="N188" s="54"/>
    </row>
    <row r="189" spans="4:14" ht="12.75">
      <c r="D189" s="54"/>
      <c r="E189" s="54"/>
      <c r="F189" s="54"/>
      <c r="G189" s="54"/>
      <c r="H189" s="54"/>
      <c r="I189" s="54"/>
      <c r="J189" s="54"/>
      <c r="K189" s="54"/>
      <c r="L189" s="54"/>
      <c r="M189" s="54"/>
      <c r="N189" s="54"/>
    </row>
    <row r="190" spans="4:14" ht="12.75">
      <c r="D190" s="54"/>
      <c r="E190" s="54"/>
      <c r="F190" s="54"/>
      <c r="G190" s="54"/>
      <c r="H190" s="54"/>
      <c r="I190" s="54"/>
      <c r="J190" s="54"/>
      <c r="K190" s="54"/>
      <c r="L190" s="54"/>
      <c r="M190" s="54"/>
      <c r="N190" s="54"/>
    </row>
    <row r="191" spans="4:14" ht="12.75">
      <c r="D191" s="54"/>
      <c r="E191" s="54"/>
      <c r="F191" s="54"/>
      <c r="G191" s="54"/>
      <c r="H191" s="54"/>
      <c r="I191" s="54"/>
      <c r="J191" s="54"/>
      <c r="K191" s="54"/>
      <c r="L191" s="54"/>
      <c r="M191" s="54"/>
      <c r="N191" s="54"/>
    </row>
    <row r="192" spans="4:14" ht="12.75">
      <c r="D192" s="54"/>
      <c r="E192" s="54"/>
      <c r="F192" s="54"/>
      <c r="G192" s="54"/>
      <c r="H192" s="54"/>
      <c r="I192" s="54"/>
      <c r="J192" s="54"/>
      <c r="K192" s="54"/>
      <c r="L192" s="54"/>
      <c r="M192" s="54"/>
      <c r="N192" s="54"/>
    </row>
    <row r="193" spans="4:14" ht="12.75">
      <c r="D193" s="54"/>
      <c r="E193" s="54"/>
      <c r="F193" s="54"/>
      <c r="G193" s="54"/>
      <c r="H193" s="54"/>
      <c r="I193" s="54"/>
      <c r="J193" s="54"/>
      <c r="K193" s="54"/>
      <c r="L193" s="54"/>
      <c r="M193" s="54"/>
      <c r="N193" s="54"/>
    </row>
    <row r="194" spans="4:14" ht="12.75">
      <c r="D194" s="54"/>
      <c r="E194" s="54"/>
      <c r="F194" s="54"/>
      <c r="G194" s="54"/>
      <c r="H194" s="54"/>
      <c r="I194" s="54"/>
      <c r="J194" s="54"/>
      <c r="K194" s="54"/>
      <c r="L194" s="54"/>
      <c r="M194" s="54"/>
      <c r="N194" s="54"/>
    </row>
    <row r="195" spans="4:14" ht="12.75">
      <c r="D195" s="54"/>
      <c r="E195" s="54"/>
      <c r="F195" s="54"/>
      <c r="G195" s="54"/>
      <c r="H195" s="54"/>
      <c r="I195" s="54"/>
      <c r="J195" s="54"/>
      <c r="K195" s="54"/>
      <c r="L195" s="54"/>
      <c r="M195" s="54"/>
      <c r="N195" s="54"/>
    </row>
    <row r="196" spans="4:14" ht="12.75">
      <c r="D196" s="54"/>
      <c r="E196" s="54"/>
      <c r="F196" s="54"/>
      <c r="G196" s="54"/>
      <c r="H196" s="54"/>
      <c r="I196" s="54"/>
      <c r="J196" s="54"/>
      <c r="K196" s="54"/>
      <c r="L196" s="54"/>
      <c r="M196" s="54"/>
      <c r="N196" s="54"/>
    </row>
    <row r="197" spans="4:14" ht="12.75">
      <c r="D197" s="54"/>
      <c r="E197" s="54"/>
      <c r="F197" s="54"/>
      <c r="G197" s="54"/>
      <c r="H197" s="54"/>
      <c r="I197" s="54"/>
      <c r="J197" s="54"/>
      <c r="K197" s="54"/>
      <c r="L197" s="54"/>
      <c r="M197" s="54"/>
      <c r="N197" s="54"/>
    </row>
    <row r="198" spans="4:14" ht="12.75">
      <c r="D198" s="54"/>
      <c r="E198" s="54"/>
      <c r="F198" s="54"/>
      <c r="G198" s="54"/>
      <c r="H198" s="54"/>
      <c r="I198" s="54"/>
      <c r="J198" s="54"/>
      <c r="K198" s="54"/>
      <c r="L198" s="54"/>
      <c r="M198" s="54"/>
      <c r="N198" s="54"/>
    </row>
    <row r="199" spans="4:14" ht="12.75">
      <c r="D199" s="54"/>
      <c r="E199" s="54"/>
      <c r="F199" s="54"/>
      <c r="G199" s="54"/>
      <c r="H199" s="54"/>
      <c r="I199" s="54"/>
      <c r="J199" s="54"/>
      <c r="K199" s="54"/>
      <c r="L199" s="54"/>
      <c r="M199" s="54"/>
      <c r="N199" s="54"/>
    </row>
    <row r="200" spans="4:14" ht="12.75">
      <c r="D200" s="54"/>
      <c r="E200" s="54"/>
      <c r="F200" s="54"/>
      <c r="G200" s="54"/>
      <c r="H200" s="54"/>
      <c r="I200" s="54"/>
      <c r="J200" s="54"/>
      <c r="K200" s="54"/>
      <c r="L200" s="54"/>
      <c r="M200" s="54"/>
      <c r="N200" s="54"/>
    </row>
    <row r="201" spans="4:14" ht="12.75">
      <c r="D201" s="54"/>
      <c r="E201" s="54"/>
      <c r="F201" s="54"/>
      <c r="G201" s="54"/>
      <c r="H201" s="54"/>
      <c r="I201" s="54"/>
      <c r="J201" s="54"/>
      <c r="K201" s="54"/>
      <c r="L201" s="54"/>
      <c r="M201" s="54"/>
      <c r="N201" s="54"/>
    </row>
    <row r="202" spans="4:14" ht="12.75">
      <c r="D202" s="54"/>
      <c r="E202" s="54"/>
      <c r="F202" s="54"/>
      <c r="G202" s="54"/>
      <c r="H202" s="54"/>
      <c r="I202" s="54"/>
      <c r="J202" s="54"/>
      <c r="K202" s="54"/>
      <c r="L202" s="54"/>
      <c r="M202" s="54"/>
      <c r="N202" s="54"/>
    </row>
    <row r="203" spans="4:14" ht="12.75">
      <c r="D203" s="54"/>
      <c r="E203" s="54"/>
      <c r="F203" s="54"/>
      <c r="G203" s="54"/>
      <c r="H203" s="54"/>
      <c r="I203" s="54"/>
      <c r="J203" s="54"/>
      <c r="K203" s="54"/>
      <c r="L203" s="54"/>
      <c r="M203" s="54"/>
      <c r="N203" s="54"/>
    </row>
    <row r="204" spans="4:14" ht="12.75">
      <c r="D204" s="54"/>
      <c r="E204" s="54"/>
      <c r="F204" s="54"/>
      <c r="G204" s="54"/>
      <c r="H204" s="54"/>
      <c r="I204" s="54"/>
      <c r="J204" s="54"/>
      <c r="K204" s="54"/>
      <c r="L204" s="54"/>
      <c r="M204" s="54"/>
      <c r="N204" s="54"/>
    </row>
    <row r="205" spans="4:14" ht="12.75">
      <c r="D205" s="54"/>
      <c r="E205" s="54"/>
      <c r="F205" s="54"/>
      <c r="G205" s="54"/>
      <c r="H205" s="54"/>
      <c r="I205" s="54"/>
      <c r="J205" s="54"/>
      <c r="K205" s="54"/>
      <c r="L205" s="54"/>
      <c r="M205" s="54"/>
      <c r="N205" s="54"/>
    </row>
    <row r="206" spans="4:14" ht="12.75">
      <c r="D206" s="54"/>
      <c r="E206" s="54"/>
      <c r="F206" s="54"/>
      <c r="G206" s="54"/>
      <c r="H206" s="54"/>
      <c r="I206" s="54"/>
      <c r="J206" s="54"/>
      <c r="K206" s="54"/>
      <c r="L206" s="54"/>
      <c r="M206" s="54"/>
      <c r="N206" s="54"/>
    </row>
    <row r="207" spans="4:14" ht="12.75">
      <c r="D207" s="54"/>
      <c r="E207" s="54"/>
      <c r="F207" s="54"/>
      <c r="G207" s="54"/>
      <c r="H207" s="54"/>
      <c r="I207" s="54"/>
      <c r="J207" s="54"/>
      <c r="K207" s="54"/>
      <c r="L207" s="54"/>
      <c r="M207" s="54"/>
      <c r="N207" s="54"/>
    </row>
    <row r="208" spans="4:14" ht="12.75">
      <c r="D208" s="54"/>
      <c r="E208" s="54"/>
      <c r="F208" s="54"/>
      <c r="G208" s="54"/>
      <c r="H208" s="54"/>
      <c r="I208" s="54"/>
      <c r="J208" s="54"/>
      <c r="K208" s="54"/>
      <c r="L208" s="54"/>
      <c r="M208" s="54"/>
      <c r="N208" s="54"/>
    </row>
    <row r="209" spans="4:14" ht="12.75">
      <c r="D209" s="54"/>
      <c r="E209" s="54"/>
      <c r="F209" s="54"/>
      <c r="G209" s="54"/>
      <c r="H209" s="54"/>
      <c r="I209" s="54"/>
      <c r="J209" s="54"/>
      <c r="K209" s="54"/>
      <c r="L209" s="54"/>
      <c r="M209" s="54"/>
      <c r="N209" s="54"/>
    </row>
    <row r="210" spans="4:14" ht="12.75">
      <c r="D210" s="54"/>
      <c r="E210" s="54"/>
      <c r="F210" s="54"/>
      <c r="G210" s="54"/>
      <c r="H210" s="54"/>
      <c r="I210" s="54"/>
      <c r="J210" s="54"/>
      <c r="K210" s="54"/>
      <c r="L210" s="54"/>
      <c r="M210" s="54"/>
      <c r="N210" s="54"/>
    </row>
    <row r="211" spans="4:14" ht="12.75">
      <c r="D211" s="54"/>
      <c r="E211" s="54"/>
      <c r="F211" s="54"/>
      <c r="G211" s="54"/>
      <c r="H211" s="54"/>
      <c r="I211" s="54"/>
      <c r="J211" s="54"/>
      <c r="K211" s="54"/>
      <c r="L211" s="54"/>
      <c r="M211" s="54"/>
      <c r="N211" s="54"/>
    </row>
    <row r="212" spans="4:14" ht="12.75">
      <c r="D212" s="54"/>
      <c r="E212" s="54"/>
      <c r="F212" s="54"/>
      <c r="G212" s="54"/>
      <c r="H212" s="54"/>
      <c r="I212" s="54"/>
      <c r="J212" s="54"/>
      <c r="K212" s="54"/>
      <c r="L212" s="54"/>
      <c r="M212" s="54"/>
      <c r="N212" s="54"/>
    </row>
    <row r="213" spans="4:14" ht="12.75">
      <c r="D213" s="54"/>
      <c r="E213" s="54"/>
      <c r="F213" s="54"/>
      <c r="G213" s="54"/>
      <c r="H213" s="54"/>
      <c r="I213" s="54"/>
      <c r="J213" s="54"/>
      <c r="K213" s="54"/>
      <c r="L213" s="54"/>
      <c r="M213" s="54"/>
      <c r="N213" s="54"/>
    </row>
    <row r="214" spans="4:14" ht="12.75">
      <c r="D214" s="54"/>
      <c r="E214" s="54"/>
      <c r="F214" s="54"/>
      <c r="G214" s="54"/>
      <c r="H214" s="54"/>
      <c r="I214" s="54"/>
      <c r="J214" s="54"/>
      <c r="K214" s="54"/>
      <c r="L214" s="54"/>
      <c r="M214" s="54"/>
      <c r="N214" s="54"/>
    </row>
    <row r="215" spans="4:14" ht="12.75">
      <c r="D215" s="54"/>
      <c r="E215" s="54"/>
      <c r="F215" s="54"/>
      <c r="G215" s="54"/>
      <c r="H215" s="54"/>
      <c r="I215" s="54"/>
      <c r="J215" s="54"/>
      <c r="K215" s="54"/>
      <c r="L215" s="54"/>
      <c r="M215" s="54"/>
      <c r="N215" s="54"/>
    </row>
    <row r="216" spans="4:14" ht="12.75">
      <c r="D216" s="54"/>
      <c r="E216" s="54"/>
      <c r="F216" s="54"/>
      <c r="G216" s="54"/>
      <c r="H216" s="54"/>
      <c r="I216" s="54"/>
      <c r="J216" s="54"/>
      <c r="K216" s="54"/>
      <c r="L216" s="54"/>
      <c r="M216" s="54"/>
      <c r="N216" s="54"/>
    </row>
    <row r="217" spans="4:14" ht="12.75">
      <c r="D217" s="54"/>
      <c r="E217" s="54"/>
      <c r="F217" s="54"/>
      <c r="G217" s="54"/>
      <c r="H217" s="54"/>
      <c r="I217" s="54"/>
      <c r="J217" s="54"/>
      <c r="K217" s="54"/>
      <c r="L217" s="54"/>
      <c r="M217" s="54"/>
      <c r="N217" s="54"/>
    </row>
    <row r="218" spans="4:14" ht="12.75">
      <c r="D218" s="54"/>
      <c r="E218" s="54"/>
      <c r="F218" s="54"/>
      <c r="G218" s="54"/>
      <c r="H218" s="54"/>
      <c r="I218" s="54"/>
      <c r="J218" s="54"/>
      <c r="K218" s="54"/>
      <c r="L218" s="54"/>
      <c r="M218" s="54"/>
      <c r="N218" s="54"/>
    </row>
    <row r="219" spans="4:14" ht="12.75">
      <c r="D219" s="54"/>
      <c r="E219" s="54"/>
      <c r="F219" s="54"/>
      <c r="G219" s="54"/>
      <c r="H219" s="54"/>
      <c r="I219" s="54"/>
      <c r="J219" s="54"/>
      <c r="K219" s="54"/>
      <c r="L219" s="54"/>
      <c r="M219" s="54"/>
      <c r="N219" s="54"/>
    </row>
    <row r="220" spans="4:14" ht="12.75">
      <c r="D220" s="54"/>
      <c r="E220" s="54"/>
      <c r="F220" s="54"/>
      <c r="G220" s="54"/>
      <c r="H220" s="54"/>
      <c r="I220" s="54"/>
      <c r="J220" s="54"/>
      <c r="K220" s="54"/>
      <c r="L220" s="54"/>
      <c r="M220" s="54"/>
      <c r="N220" s="54"/>
    </row>
    <row r="221" spans="4:14" ht="12.75">
      <c r="D221" s="54"/>
      <c r="E221" s="54"/>
      <c r="F221" s="54"/>
      <c r="G221" s="54"/>
      <c r="H221" s="54"/>
      <c r="I221" s="54"/>
      <c r="J221" s="54"/>
      <c r="K221" s="54"/>
      <c r="L221" s="54"/>
      <c r="M221" s="54"/>
      <c r="N221" s="54"/>
    </row>
    <row r="222" spans="4:14" ht="12.75">
      <c r="D222" s="54"/>
      <c r="E222" s="54"/>
      <c r="F222" s="54"/>
      <c r="G222" s="54"/>
      <c r="H222" s="54"/>
      <c r="I222" s="54"/>
      <c r="J222" s="54"/>
      <c r="K222" s="54"/>
      <c r="L222" s="54"/>
      <c r="M222" s="54"/>
      <c r="N222" s="54"/>
    </row>
    <row r="223" spans="4:14" ht="12.75">
      <c r="D223" s="54"/>
      <c r="E223" s="54"/>
      <c r="F223" s="54"/>
      <c r="G223" s="54"/>
      <c r="H223" s="54"/>
      <c r="I223" s="54"/>
      <c r="J223" s="54"/>
      <c r="K223" s="54"/>
      <c r="L223" s="54"/>
      <c r="M223" s="54"/>
      <c r="N223" s="54"/>
    </row>
    <row r="224" spans="4:14" ht="12.75">
      <c r="D224" s="54"/>
      <c r="E224" s="54"/>
      <c r="F224" s="54"/>
      <c r="G224" s="54"/>
      <c r="H224" s="54"/>
      <c r="I224" s="54"/>
      <c r="J224" s="54"/>
      <c r="K224" s="54"/>
      <c r="L224" s="54"/>
      <c r="M224" s="54"/>
      <c r="N224" s="54"/>
    </row>
    <row r="225" spans="4:14" ht="12.75">
      <c r="D225" s="54"/>
      <c r="E225" s="54"/>
      <c r="F225" s="54"/>
      <c r="G225" s="54"/>
      <c r="H225" s="54"/>
      <c r="I225" s="54"/>
      <c r="J225" s="54"/>
      <c r="K225" s="54"/>
      <c r="L225" s="54"/>
      <c r="M225" s="54"/>
      <c r="N225" s="54"/>
    </row>
    <row r="226" spans="4:14" ht="12.75">
      <c r="D226" s="54"/>
      <c r="E226" s="54"/>
      <c r="F226" s="54"/>
      <c r="G226" s="54"/>
      <c r="H226" s="54"/>
      <c r="I226" s="54"/>
      <c r="J226" s="54"/>
      <c r="K226" s="54"/>
      <c r="L226" s="54"/>
      <c r="M226" s="54"/>
      <c r="N226" s="54"/>
    </row>
    <row r="227" spans="4:14" ht="12.75">
      <c r="D227" s="54"/>
      <c r="E227" s="54"/>
      <c r="F227" s="54"/>
      <c r="G227" s="54"/>
      <c r="H227" s="54"/>
      <c r="I227" s="54"/>
      <c r="J227" s="54"/>
      <c r="K227" s="54"/>
      <c r="L227" s="54"/>
      <c r="M227" s="54"/>
      <c r="N227" s="54"/>
    </row>
    <row r="228" spans="4:14" ht="12.75">
      <c r="D228" s="54"/>
      <c r="E228" s="54"/>
      <c r="F228" s="54"/>
      <c r="G228" s="54"/>
      <c r="H228" s="54"/>
      <c r="I228" s="54"/>
      <c r="J228" s="54"/>
      <c r="K228" s="54"/>
      <c r="L228" s="54"/>
      <c r="M228" s="54"/>
      <c r="N228" s="54"/>
    </row>
    <row r="229" spans="4:14" ht="12.75">
      <c r="D229" s="54"/>
      <c r="E229" s="54"/>
      <c r="F229" s="54"/>
      <c r="G229" s="54"/>
      <c r="H229" s="54"/>
      <c r="I229" s="54"/>
      <c r="J229" s="54"/>
      <c r="K229" s="54"/>
      <c r="L229" s="54"/>
      <c r="M229" s="54"/>
      <c r="N229" s="54"/>
    </row>
    <row r="230" spans="4:14" ht="12.75">
      <c r="D230" s="54"/>
      <c r="E230" s="54"/>
      <c r="F230" s="54"/>
      <c r="G230" s="54"/>
      <c r="H230" s="54"/>
      <c r="I230" s="54"/>
      <c r="J230" s="54"/>
      <c r="K230" s="54"/>
      <c r="L230" s="54"/>
      <c r="M230" s="54"/>
      <c r="N230" s="54"/>
    </row>
    <row r="231" spans="4:14" ht="12.75">
      <c r="D231" s="54"/>
      <c r="E231" s="54"/>
      <c r="F231" s="54"/>
      <c r="G231" s="54"/>
      <c r="H231" s="54"/>
      <c r="I231" s="54"/>
      <c r="J231" s="54"/>
      <c r="K231" s="54"/>
      <c r="L231" s="54"/>
      <c r="M231" s="54"/>
      <c r="N231" s="54"/>
    </row>
    <row r="232" spans="4:14" ht="12.75">
      <c r="D232" s="54"/>
      <c r="E232" s="54"/>
      <c r="F232" s="54"/>
      <c r="G232" s="54"/>
      <c r="H232" s="54"/>
      <c r="I232" s="54"/>
      <c r="J232" s="54"/>
      <c r="K232" s="54"/>
      <c r="L232" s="54"/>
      <c r="M232" s="54"/>
      <c r="N232" s="54"/>
    </row>
    <row r="233" spans="4:14" ht="12.75">
      <c r="D233" s="54"/>
      <c r="E233" s="54"/>
      <c r="F233" s="54"/>
      <c r="G233" s="54"/>
      <c r="H233" s="54"/>
      <c r="I233" s="54"/>
      <c r="J233" s="54"/>
      <c r="K233" s="54"/>
      <c r="L233" s="54"/>
      <c r="M233" s="54"/>
      <c r="N233" s="54"/>
    </row>
    <row r="234" spans="4:14" ht="12.75">
      <c r="D234" s="54"/>
      <c r="E234" s="54"/>
      <c r="F234" s="54"/>
      <c r="G234" s="54"/>
      <c r="H234" s="54"/>
      <c r="I234" s="54"/>
      <c r="J234" s="54"/>
      <c r="K234" s="54"/>
      <c r="L234" s="54"/>
      <c r="M234" s="54"/>
      <c r="N234" s="54"/>
    </row>
    <row r="235" spans="4:14" ht="12.75">
      <c r="D235" s="54"/>
      <c r="E235" s="54"/>
      <c r="F235" s="54"/>
      <c r="G235" s="54"/>
      <c r="H235" s="54"/>
      <c r="I235" s="54"/>
      <c r="J235" s="54"/>
      <c r="K235" s="54"/>
      <c r="L235" s="54"/>
      <c r="M235" s="54"/>
      <c r="N235" s="54"/>
    </row>
    <row r="236" spans="4:14" ht="12.75">
      <c r="D236" s="54"/>
      <c r="E236" s="54"/>
      <c r="F236" s="54"/>
      <c r="G236" s="54"/>
      <c r="H236" s="54"/>
      <c r="I236" s="54"/>
      <c r="J236" s="54"/>
      <c r="K236" s="54"/>
      <c r="L236" s="54"/>
      <c r="M236" s="54"/>
      <c r="N236" s="54"/>
    </row>
    <row r="237" spans="4:14" ht="12.75">
      <c r="D237" s="54"/>
      <c r="E237" s="54"/>
      <c r="F237" s="54"/>
      <c r="G237" s="54"/>
      <c r="H237" s="54"/>
      <c r="I237" s="54"/>
      <c r="J237" s="54"/>
      <c r="K237" s="54"/>
      <c r="L237" s="54"/>
      <c r="M237" s="54"/>
      <c r="N237" s="54"/>
    </row>
    <row r="238" spans="4:14" ht="12.75">
      <c r="D238" s="54"/>
      <c r="E238" s="54"/>
      <c r="F238" s="54"/>
      <c r="G238" s="54"/>
      <c r="H238" s="54"/>
      <c r="I238" s="54"/>
      <c r="J238" s="54"/>
      <c r="K238" s="54"/>
      <c r="L238" s="54"/>
      <c r="M238" s="54"/>
      <c r="N238" s="54"/>
    </row>
    <row r="239" spans="4:14" ht="12.75">
      <c r="D239" s="54"/>
      <c r="E239" s="54"/>
      <c r="F239" s="54"/>
      <c r="G239" s="54"/>
      <c r="H239" s="54"/>
      <c r="I239" s="54"/>
      <c r="J239" s="54"/>
      <c r="K239" s="54"/>
      <c r="L239" s="54"/>
      <c r="M239" s="54"/>
      <c r="N239" s="54"/>
    </row>
    <row r="240" spans="4:14" ht="12.75">
      <c r="D240" s="54"/>
      <c r="E240" s="54"/>
      <c r="F240" s="54"/>
      <c r="G240" s="54"/>
      <c r="H240" s="54"/>
      <c r="I240" s="54"/>
      <c r="J240" s="54"/>
      <c r="K240" s="54"/>
      <c r="L240" s="54"/>
      <c r="M240" s="54"/>
      <c r="N240" s="54"/>
    </row>
    <row r="241" spans="4:14" ht="12.75">
      <c r="D241" s="54"/>
      <c r="E241" s="54"/>
      <c r="F241" s="54"/>
      <c r="G241" s="54"/>
      <c r="H241" s="54"/>
      <c r="I241" s="54"/>
      <c r="J241" s="54"/>
      <c r="K241" s="54"/>
      <c r="L241" s="54"/>
      <c r="M241" s="54"/>
      <c r="N241" s="54"/>
    </row>
    <row r="242" spans="4:14" ht="12.75">
      <c r="D242" s="54"/>
      <c r="E242" s="54"/>
      <c r="F242" s="54"/>
      <c r="G242" s="54"/>
      <c r="H242" s="54"/>
      <c r="I242" s="54"/>
      <c r="J242" s="54"/>
      <c r="K242" s="54"/>
      <c r="L242" s="54"/>
      <c r="M242" s="54"/>
      <c r="N242" s="54"/>
    </row>
    <row r="243" spans="4:14" ht="12.75">
      <c r="D243" s="54"/>
      <c r="E243" s="54"/>
      <c r="F243" s="54"/>
      <c r="G243" s="54"/>
      <c r="H243" s="54"/>
      <c r="I243" s="54"/>
      <c r="J243" s="54"/>
      <c r="K243" s="54"/>
      <c r="L243" s="54"/>
      <c r="M243" s="54"/>
      <c r="N243" s="54"/>
    </row>
    <row r="244" spans="4:14" ht="12.75">
      <c r="D244" s="54"/>
      <c r="E244" s="54"/>
      <c r="F244" s="54"/>
      <c r="G244" s="54"/>
      <c r="H244" s="54"/>
      <c r="I244" s="54"/>
      <c r="J244" s="54"/>
      <c r="K244" s="54"/>
      <c r="L244" s="54"/>
      <c r="M244" s="54"/>
      <c r="N244" s="54"/>
    </row>
    <row r="245" spans="4:14" ht="12.75">
      <c r="D245" s="54"/>
      <c r="E245" s="54"/>
      <c r="F245" s="54"/>
      <c r="G245" s="54"/>
      <c r="H245" s="54"/>
      <c r="I245" s="54"/>
      <c r="J245" s="54"/>
      <c r="K245" s="54"/>
      <c r="L245" s="54"/>
      <c r="M245" s="54"/>
      <c r="N245" s="54"/>
    </row>
    <row r="246" spans="4:14" ht="12.75">
      <c r="D246" s="54"/>
      <c r="E246" s="54"/>
      <c r="F246" s="54"/>
      <c r="G246" s="54"/>
      <c r="H246" s="54"/>
      <c r="I246" s="54"/>
      <c r="J246" s="54"/>
      <c r="K246" s="54"/>
      <c r="L246" s="54"/>
      <c r="M246" s="54"/>
      <c r="N246" s="54"/>
    </row>
    <row r="247" spans="4:14" ht="12.75">
      <c r="D247" s="54"/>
      <c r="E247" s="54"/>
      <c r="F247" s="54"/>
      <c r="G247" s="54"/>
      <c r="H247" s="54"/>
      <c r="I247" s="54"/>
      <c r="J247" s="54"/>
      <c r="K247" s="54"/>
      <c r="L247" s="54"/>
      <c r="M247" s="54"/>
      <c r="N247" s="54"/>
    </row>
    <row r="248" spans="4:14" ht="12.75">
      <c r="D248" s="54"/>
      <c r="E248" s="54"/>
      <c r="F248" s="54"/>
      <c r="G248" s="54"/>
      <c r="H248" s="54"/>
      <c r="I248" s="54"/>
      <c r="J248" s="54"/>
      <c r="K248" s="54"/>
      <c r="L248" s="54"/>
      <c r="M248" s="54"/>
      <c r="N248" s="54"/>
    </row>
    <row r="249" spans="4:14" ht="12.75">
      <c r="D249" s="54"/>
      <c r="E249" s="54"/>
      <c r="F249" s="54"/>
      <c r="G249" s="54"/>
      <c r="H249" s="54"/>
      <c r="I249" s="54"/>
      <c r="J249" s="54"/>
      <c r="K249" s="54"/>
      <c r="L249" s="54"/>
      <c r="M249" s="54"/>
      <c r="N249" s="54"/>
    </row>
    <row r="250" spans="4:14" ht="12.75">
      <c r="D250" s="54"/>
      <c r="E250" s="54"/>
      <c r="F250" s="54"/>
      <c r="G250" s="54"/>
      <c r="H250" s="54"/>
      <c r="I250" s="54"/>
      <c r="J250" s="54"/>
      <c r="K250" s="54"/>
      <c r="L250" s="54"/>
      <c r="M250" s="54"/>
      <c r="N250" s="54"/>
    </row>
    <row r="251" spans="4:14" ht="12.75">
      <c r="D251" s="54"/>
      <c r="E251" s="54"/>
      <c r="F251" s="54"/>
      <c r="G251" s="54"/>
      <c r="H251" s="54"/>
      <c r="I251" s="54"/>
      <c r="J251" s="54"/>
      <c r="K251" s="54"/>
      <c r="L251" s="54"/>
      <c r="M251" s="54"/>
      <c r="N251" s="54"/>
    </row>
    <row r="252" spans="4:14" ht="12.75">
      <c r="D252" s="54"/>
      <c r="E252" s="54"/>
      <c r="F252" s="54"/>
      <c r="G252" s="54"/>
      <c r="H252" s="54"/>
      <c r="I252" s="54"/>
      <c r="J252" s="54"/>
      <c r="K252" s="54"/>
      <c r="L252" s="54"/>
      <c r="M252" s="54"/>
      <c r="N252" s="54"/>
    </row>
    <row r="253" spans="4:14" ht="12.75">
      <c r="D253" s="54"/>
      <c r="E253" s="54"/>
      <c r="F253" s="54"/>
      <c r="G253" s="54"/>
      <c r="H253" s="54"/>
      <c r="I253" s="54"/>
      <c r="J253" s="54"/>
      <c r="K253" s="54"/>
      <c r="L253" s="54"/>
      <c r="M253" s="54"/>
      <c r="N253" s="54"/>
    </row>
    <row r="254" spans="4:14" ht="12.75">
      <c r="D254" s="54"/>
      <c r="E254" s="54"/>
      <c r="F254" s="54"/>
      <c r="G254" s="54"/>
      <c r="H254" s="54"/>
      <c r="I254" s="54"/>
      <c r="J254" s="54"/>
      <c r="K254" s="54"/>
      <c r="L254" s="54"/>
      <c r="M254" s="54"/>
      <c r="N254" s="54"/>
    </row>
    <row r="255" spans="4:14" ht="12.75">
      <c r="D255" s="54"/>
      <c r="E255" s="54"/>
      <c r="F255" s="54"/>
      <c r="G255" s="54"/>
      <c r="H255" s="54"/>
      <c r="I255" s="54"/>
      <c r="J255" s="54"/>
      <c r="K255" s="54"/>
      <c r="L255" s="54"/>
      <c r="M255" s="54"/>
      <c r="N255" s="54"/>
    </row>
    <row r="256" spans="4:14" ht="12.75">
      <c r="D256" s="54"/>
      <c r="E256" s="54"/>
      <c r="F256" s="54"/>
      <c r="G256" s="54"/>
      <c r="H256" s="54"/>
      <c r="I256" s="54"/>
      <c r="J256" s="54"/>
      <c r="K256" s="54"/>
      <c r="L256" s="54"/>
      <c r="M256" s="54"/>
      <c r="N256" s="54"/>
    </row>
    <row r="257" spans="4:14" ht="12.75">
      <c r="D257" s="54"/>
      <c r="E257" s="54"/>
      <c r="F257" s="54"/>
      <c r="G257" s="54"/>
      <c r="H257" s="54"/>
      <c r="I257" s="54"/>
      <c r="J257" s="54"/>
      <c r="K257" s="54"/>
      <c r="L257" s="54"/>
      <c r="M257" s="54"/>
      <c r="N257" s="54"/>
    </row>
    <row r="258" spans="4:14" ht="12.75">
      <c r="D258" s="54"/>
      <c r="E258" s="54"/>
      <c r="F258" s="54"/>
      <c r="G258" s="54"/>
      <c r="H258" s="54"/>
      <c r="I258" s="54"/>
      <c r="J258" s="54"/>
      <c r="K258" s="54"/>
      <c r="L258" s="54"/>
      <c r="M258" s="54"/>
      <c r="N258" s="54"/>
    </row>
    <row r="259" spans="4:14" ht="12.75">
      <c r="D259" s="54"/>
      <c r="E259" s="54"/>
      <c r="F259" s="54"/>
      <c r="G259" s="54"/>
      <c r="H259" s="54"/>
      <c r="I259" s="54"/>
      <c r="J259" s="54"/>
      <c r="K259" s="54"/>
      <c r="L259" s="54"/>
      <c r="M259" s="54"/>
      <c r="N259" s="54"/>
    </row>
    <row r="260" spans="4:14" ht="12.75">
      <c r="D260" s="54"/>
      <c r="E260" s="54"/>
      <c r="F260" s="54"/>
      <c r="G260" s="54"/>
      <c r="H260" s="54"/>
      <c r="I260" s="54"/>
      <c r="J260" s="54"/>
      <c r="K260" s="54"/>
      <c r="L260" s="54"/>
      <c r="M260" s="54"/>
      <c r="N260" s="54"/>
    </row>
    <row r="261" spans="4:14" ht="12.75">
      <c r="D261" s="54"/>
      <c r="E261" s="54"/>
      <c r="F261" s="54"/>
      <c r="G261" s="54"/>
      <c r="H261" s="54"/>
      <c r="I261" s="54"/>
      <c r="J261" s="54"/>
      <c r="K261" s="54"/>
      <c r="L261" s="54"/>
      <c r="M261" s="54"/>
      <c r="N261" s="54"/>
    </row>
    <row r="262" spans="4:14" ht="12.75">
      <c r="D262" s="54"/>
      <c r="E262" s="54"/>
      <c r="F262" s="54"/>
      <c r="G262" s="54"/>
      <c r="H262" s="54"/>
      <c r="I262" s="54"/>
      <c r="J262" s="54"/>
      <c r="K262" s="54"/>
      <c r="L262" s="54"/>
      <c r="M262" s="54"/>
      <c r="N262" s="54"/>
    </row>
    <row r="263" spans="4:14" ht="12.75">
      <c r="D263" s="54"/>
      <c r="E263" s="54"/>
      <c r="F263" s="54"/>
      <c r="G263" s="54"/>
      <c r="H263" s="54"/>
      <c r="I263" s="54"/>
      <c r="J263" s="54"/>
      <c r="K263" s="54"/>
      <c r="L263" s="54"/>
      <c r="M263" s="54"/>
      <c r="N263" s="54"/>
    </row>
    <row r="264" spans="4:14" ht="12.75">
      <c r="D264" s="54"/>
      <c r="E264" s="54"/>
      <c r="F264" s="54"/>
      <c r="G264" s="54"/>
      <c r="H264" s="54"/>
      <c r="I264" s="54"/>
      <c r="J264" s="54"/>
      <c r="K264" s="54"/>
      <c r="L264" s="54"/>
      <c r="M264" s="54"/>
      <c r="N264" s="54"/>
    </row>
    <row r="265" spans="4:14" ht="12.75">
      <c r="D265" s="54"/>
      <c r="E265" s="54"/>
      <c r="F265" s="54"/>
      <c r="G265" s="54"/>
      <c r="H265" s="54"/>
      <c r="I265" s="54"/>
      <c r="J265" s="54"/>
      <c r="K265" s="54"/>
      <c r="L265" s="54"/>
      <c r="M265" s="54"/>
      <c r="N265" s="54"/>
    </row>
    <row r="266" spans="4:14" ht="12.75">
      <c r="D266" s="54"/>
      <c r="E266" s="54"/>
      <c r="F266" s="54"/>
      <c r="G266" s="54"/>
      <c r="H266" s="54"/>
      <c r="I266" s="54"/>
      <c r="J266" s="54"/>
      <c r="K266" s="54"/>
      <c r="L266" s="54"/>
      <c r="M266" s="54"/>
      <c r="N266" s="54"/>
    </row>
    <row r="267" spans="4:14" ht="12.75">
      <c r="D267" s="54"/>
      <c r="E267" s="54"/>
      <c r="F267" s="54"/>
      <c r="G267" s="54"/>
      <c r="H267" s="54"/>
      <c r="I267" s="54"/>
      <c r="J267" s="54"/>
      <c r="K267" s="54"/>
      <c r="L267" s="54"/>
      <c r="M267" s="54"/>
      <c r="N267" s="54"/>
    </row>
    <row r="268" spans="4:14" ht="12.75">
      <c r="D268" s="54"/>
      <c r="E268" s="54"/>
      <c r="F268" s="54"/>
      <c r="G268" s="54"/>
      <c r="H268" s="54"/>
      <c r="I268" s="54"/>
      <c r="J268" s="54"/>
      <c r="K268" s="54"/>
      <c r="L268" s="54"/>
      <c r="M268" s="54"/>
      <c r="N268" s="54"/>
    </row>
    <row r="269" spans="4:14" ht="12.75">
      <c r="D269" s="54"/>
      <c r="E269" s="54"/>
      <c r="F269" s="54"/>
      <c r="G269" s="54"/>
      <c r="H269" s="54"/>
      <c r="I269" s="54"/>
      <c r="J269" s="54"/>
      <c r="K269" s="54"/>
      <c r="L269" s="54"/>
      <c r="M269" s="54"/>
      <c r="N269" s="54"/>
    </row>
    <row r="270" spans="4:14" ht="12.75">
      <c r="D270" s="54"/>
      <c r="E270" s="54"/>
      <c r="F270" s="54"/>
      <c r="G270" s="54"/>
      <c r="H270" s="54"/>
      <c r="I270" s="54"/>
      <c r="J270" s="54"/>
      <c r="K270" s="54"/>
      <c r="L270" s="54"/>
      <c r="M270" s="54"/>
      <c r="N270" s="54"/>
    </row>
    <row r="271" spans="4:14" ht="12.75">
      <c r="D271" s="54"/>
      <c r="E271" s="54"/>
      <c r="F271" s="54"/>
      <c r="G271" s="54"/>
      <c r="H271" s="54"/>
      <c r="I271" s="54"/>
      <c r="J271" s="54"/>
      <c r="K271" s="54"/>
      <c r="L271" s="54"/>
      <c r="M271" s="54"/>
      <c r="N271" s="54"/>
    </row>
    <row r="272" spans="4:14" ht="12.75">
      <c r="D272" s="54"/>
      <c r="E272" s="54"/>
      <c r="F272" s="54"/>
      <c r="G272" s="54"/>
      <c r="H272" s="54"/>
      <c r="I272" s="54"/>
      <c r="J272" s="54"/>
      <c r="K272" s="54"/>
      <c r="L272" s="54"/>
      <c r="M272" s="54"/>
      <c r="N272" s="54"/>
    </row>
    <row r="273" spans="4:14" ht="12.75">
      <c r="D273" s="54"/>
      <c r="E273" s="54"/>
      <c r="F273" s="54"/>
      <c r="G273" s="54"/>
      <c r="H273" s="54"/>
      <c r="I273" s="54"/>
      <c r="J273" s="54"/>
      <c r="K273" s="54"/>
      <c r="L273" s="54"/>
      <c r="M273" s="54"/>
      <c r="N273" s="54"/>
    </row>
    <row r="274" spans="4:14" ht="12.75">
      <c r="D274" s="54"/>
      <c r="E274" s="54"/>
      <c r="F274" s="54"/>
      <c r="G274" s="54"/>
      <c r="H274" s="54"/>
      <c r="I274" s="54"/>
      <c r="J274" s="54"/>
      <c r="K274" s="54"/>
      <c r="L274" s="54"/>
      <c r="M274" s="54"/>
      <c r="N274" s="54"/>
    </row>
    <row r="275" spans="4:14" ht="12.75">
      <c r="D275" s="54"/>
      <c r="E275" s="54"/>
      <c r="F275" s="54"/>
      <c r="G275" s="54"/>
      <c r="H275" s="54"/>
      <c r="I275" s="54"/>
      <c r="J275" s="54"/>
      <c r="K275" s="54"/>
      <c r="L275" s="54"/>
      <c r="M275" s="54"/>
      <c r="N275" s="54"/>
    </row>
    <row r="276" spans="4:14" ht="12.75">
      <c r="D276" s="54"/>
      <c r="E276" s="54"/>
      <c r="F276" s="54"/>
      <c r="G276" s="54"/>
      <c r="H276" s="54"/>
      <c r="I276" s="54"/>
      <c r="J276" s="54"/>
      <c r="K276" s="54"/>
      <c r="L276" s="54"/>
      <c r="M276" s="54"/>
      <c r="N276" s="54"/>
    </row>
    <row r="277" spans="4:14" ht="12.75">
      <c r="D277" s="54"/>
      <c r="E277" s="54"/>
      <c r="F277" s="54"/>
      <c r="G277" s="54"/>
      <c r="H277" s="54"/>
      <c r="I277" s="54"/>
      <c r="J277" s="54"/>
      <c r="K277" s="54"/>
      <c r="L277" s="54"/>
      <c r="M277" s="54"/>
      <c r="N277" s="54"/>
    </row>
    <row r="278" spans="4:14" ht="12.75">
      <c r="D278" s="54"/>
      <c r="E278" s="54"/>
      <c r="F278" s="54"/>
      <c r="G278" s="54"/>
      <c r="H278" s="54"/>
      <c r="I278" s="54"/>
      <c r="J278" s="54"/>
      <c r="K278" s="54"/>
      <c r="L278" s="54"/>
      <c r="M278" s="54"/>
      <c r="N278" s="54"/>
    </row>
    <row r="279" spans="4:14" ht="12.75">
      <c r="D279" s="54"/>
      <c r="E279" s="54"/>
      <c r="F279" s="54"/>
      <c r="G279" s="54"/>
      <c r="H279" s="54"/>
      <c r="I279" s="54"/>
      <c r="J279" s="54"/>
      <c r="K279" s="54"/>
      <c r="L279" s="54"/>
      <c r="M279" s="54"/>
      <c r="N279" s="54"/>
    </row>
    <row r="280" spans="4:14" ht="12.75">
      <c r="D280" s="54"/>
      <c r="E280" s="54"/>
      <c r="F280" s="54"/>
      <c r="G280" s="54"/>
      <c r="H280" s="54"/>
      <c r="I280" s="54"/>
      <c r="J280" s="54"/>
      <c r="K280" s="54"/>
      <c r="L280" s="54"/>
      <c r="M280" s="54"/>
      <c r="N280" s="54"/>
    </row>
    <row r="281" spans="4:14" ht="12.75">
      <c r="D281" s="54"/>
      <c r="E281" s="54"/>
      <c r="F281" s="54"/>
      <c r="G281" s="54"/>
      <c r="H281" s="54"/>
      <c r="I281" s="54"/>
      <c r="J281" s="54"/>
      <c r="K281" s="54"/>
      <c r="L281" s="54"/>
      <c r="M281" s="54"/>
      <c r="N281" s="54"/>
    </row>
    <row r="282" spans="4:14" ht="12.75">
      <c r="D282" s="54"/>
      <c r="E282" s="54"/>
      <c r="F282" s="54"/>
      <c r="G282" s="54"/>
      <c r="H282" s="54"/>
      <c r="I282" s="54"/>
      <c r="J282" s="54"/>
      <c r="K282" s="54"/>
      <c r="L282" s="54"/>
      <c r="M282" s="54"/>
      <c r="N282" s="54"/>
    </row>
    <row r="283" spans="4:14" ht="12.75">
      <c r="D283" s="54"/>
      <c r="E283" s="54"/>
      <c r="F283" s="54"/>
      <c r="G283" s="54"/>
      <c r="H283" s="54"/>
      <c r="I283" s="54"/>
      <c r="J283" s="54"/>
      <c r="K283" s="54"/>
      <c r="L283" s="54"/>
      <c r="M283" s="54"/>
      <c r="N283" s="54"/>
    </row>
    <row r="284" spans="4:14" ht="12.75">
      <c r="D284" s="54"/>
      <c r="E284" s="54"/>
      <c r="F284" s="54"/>
      <c r="G284" s="54"/>
      <c r="H284" s="54"/>
      <c r="I284" s="54"/>
      <c r="J284" s="54"/>
      <c r="K284" s="54"/>
      <c r="L284" s="54"/>
      <c r="M284" s="54"/>
      <c r="N284" s="54"/>
    </row>
    <row r="285" spans="4:14" ht="12.75">
      <c r="D285" s="54"/>
      <c r="E285" s="54"/>
      <c r="F285" s="54"/>
      <c r="G285" s="54"/>
      <c r="H285" s="54"/>
      <c r="I285" s="54"/>
      <c r="J285" s="54"/>
      <c r="K285" s="54"/>
      <c r="L285" s="54"/>
      <c r="M285" s="54"/>
      <c r="N285" s="54"/>
    </row>
    <row r="286" spans="4:14" ht="12.75">
      <c r="D286" s="54"/>
      <c r="E286" s="54"/>
      <c r="F286" s="54"/>
      <c r="G286" s="54"/>
      <c r="H286" s="54"/>
      <c r="I286" s="54"/>
      <c r="J286" s="54"/>
      <c r="K286" s="54"/>
      <c r="L286" s="54"/>
      <c r="M286" s="54"/>
      <c r="N286" s="54"/>
    </row>
    <row r="287" spans="4:14" ht="12.75">
      <c r="D287" s="54"/>
      <c r="E287" s="54"/>
      <c r="F287" s="54"/>
      <c r="G287" s="54"/>
      <c r="H287" s="54"/>
      <c r="I287" s="54"/>
      <c r="J287" s="54"/>
      <c r="K287" s="54"/>
      <c r="L287" s="54"/>
      <c r="M287" s="54"/>
      <c r="N287" s="54"/>
    </row>
    <row r="288" spans="4:14" ht="12.75">
      <c r="D288" s="54"/>
      <c r="E288" s="54"/>
      <c r="F288" s="54"/>
      <c r="G288" s="54"/>
      <c r="H288" s="54"/>
      <c r="I288" s="54"/>
      <c r="J288" s="54"/>
      <c r="K288" s="54"/>
      <c r="L288" s="54"/>
      <c r="M288" s="54"/>
      <c r="N288" s="54"/>
    </row>
    <row r="289" spans="4:14" ht="12.75">
      <c r="D289" s="54"/>
      <c r="E289" s="54"/>
      <c r="F289" s="54"/>
      <c r="G289" s="54"/>
      <c r="H289" s="54"/>
      <c r="I289" s="54"/>
      <c r="J289" s="54"/>
      <c r="K289" s="54"/>
      <c r="L289" s="54"/>
      <c r="M289" s="54"/>
      <c r="N289" s="54"/>
    </row>
    <row r="290" spans="4:14" ht="12.75">
      <c r="D290" s="54"/>
      <c r="E290" s="54"/>
      <c r="F290" s="54"/>
      <c r="G290" s="54"/>
      <c r="H290" s="54"/>
      <c r="I290" s="54"/>
      <c r="J290" s="54"/>
      <c r="K290" s="54"/>
      <c r="L290" s="54"/>
      <c r="M290" s="54"/>
      <c r="N290" s="54"/>
    </row>
    <row r="291" spans="4:14" ht="12.75">
      <c r="D291" s="54"/>
      <c r="E291" s="54"/>
      <c r="F291" s="54"/>
      <c r="G291" s="54"/>
      <c r="H291" s="54"/>
      <c r="I291" s="54"/>
      <c r="J291" s="54"/>
      <c r="K291" s="54"/>
      <c r="L291" s="54"/>
      <c r="M291" s="54"/>
      <c r="N291" s="54"/>
    </row>
    <row r="292" spans="4:14" ht="12.75">
      <c r="D292" s="54"/>
      <c r="E292" s="54"/>
      <c r="F292" s="54"/>
      <c r="G292" s="54"/>
      <c r="H292" s="54"/>
      <c r="I292" s="54"/>
      <c r="J292" s="54"/>
      <c r="K292" s="54"/>
      <c r="L292" s="54"/>
      <c r="M292" s="54"/>
      <c r="N292" s="54"/>
    </row>
    <row r="293" spans="4:14" ht="12.75">
      <c r="D293" s="54"/>
      <c r="E293" s="54"/>
      <c r="F293" s="54"/>
      <c r="G293" s="54"/>
      <c r="H293" s="54"/>
      <c r="I293" s="54"/>
      <c r="J293" s="54"/>
      <c r="K293" s="54"/>
      <c r="L293" s="54"/>
      <c r="M293" s="54"/>
      <c r="N293" s="54"/>
    </row>
    <row r="294" spans="4:14" ht="12.75">
      <c r="D294" s="54"/>
      <c r="E294" s="54"/>
      <c r="F294" s="54"/>
      <c r="G294" s="54"/>
      <c r="H294" s="54"/>
      <c r="I294" s="54"/>
      <c r="J294" s="54"/>
      <c r="K294" s="54"/>
      <c r="L294" s="54"/>
      <c r="M294" s="54"/>
      <c r="N294" s="54"/>
    </row>
    <row r="295" spans="4:14" ht="12.75">
      <c r="D295" s="54"/>
      <c r="E295" s="54"/>
      <c r="F295" s="54"/>
      <c r="G295" s="54"/>
      <c r="H295" s="54"/>
      <c r="I295" s="54"/>
      <c r="J295" s="54"/>
      <c r="K295" s="54"/>
      <c r="L295" s="54"/>
      <c r="M295" s="54"/>
      <c r="N295" s="54"/>
    </row>
    <row r="296" spans="4:14" ht="12.75">
      <c r="D296" s="54"/>
      <c r="E296" s="54"/>
      <c r="F296" s="54"/>
      <c r="G296" s="54"/>
      <c r="H296" s="54"/>
      <c r="I296" s="54"/>
      <c r="J296" s="54"/>
      <c r="K296" s="54"/>
      <c r="L296" s="54"/>
      <c r="M296" s="54"/>
      <c r="N296" s="54"/>
    </row>
    <row r="297" spans="4:14" ht="12.75">
      <c r="D297" s="54"/>
      <c r="E297" s="54"/>
      <c r="F297" s="54"/>
      <c r="G297" s="54"/>
      <c r="H297" s="54"/>
      <c r="I297" s="54"/>
      <c r="J297" s="54"/>
      <c r="K297" s="54"/>
      <c r="L297" s="54"/>
      <c r="M297" s="54"/>
      <c r="N297" s="54"/>
    </row>
    <row r="298" spans="4:14" ht="12.75">
      <c r="D298" s="54"/>
      <c r="E298" s="54"/>
      <c r="F298" s="54"/>
      <c r="G298" s="54"/>
      <c r="H298" s="54"/>
      <c r="I298" s="54"/>
      <c r="J298" s="54"/>
      <c r="K298" s="54"/>
      <c r="L298" s="54"/>
      <c r="M298" s="54"/>
      <c r="N298" s="54"/>
    </row>
    <row r="299" spans="4:14" ht="12.75">
      <c r="D299" s="54"/>
      <c r="E299" s="54"/>
      <c r="F299" s="54"/>
      <c r="G299" s="54"/>
      <c r="H299" s="54"/>
      <c r="I299" s="54"/>
      <c r="J299" s="54"/>
      <c r="K299" s="54"/>
      <c r="L299" s="54"/>
      <c r="M299" s="54"/>
      <c r="N299" s="54"/>
    </row>
    <row r="300" spans="4:14" ht="12.75">
      <c r="D300" s="54"/>
      <c r="E300" s="54"/>
      <c r="F300" s="54"/>
      <c r="G300" s="54"/>
      <c r="H300" s="54"/>
      <c r="I300" s="54"/>
      <c r="J300" s="54"/>
      <c r="K300" s="54"/>
      <c r="L300" s="54"/>
      <c r="M300" s="54"/>
      <c r="N300" s="54"/>
    </row>
    <row r="301" spans="4:14" ht="12.75">
      <c r="D301" s="54"/>
      <c r="E301" s="54"/>
      <c r="F301" s="54"/>
      <c r="G301" s="54"/>
      <c r="H301" s="54"/>
      <c r="I301" s="54"/>
      <c r="J301" s="54"/>
      <c r="K301" s="54"/>
      <c r="L301" s="54"/>
      <c r="M301" s="54"/>
      <c r="N301" s="54"/>
    </row>
    <row r="302" spans="4:14" ht="12.75">
      <c r="D302" s="54"/>
      <c r="E302" s="54"/>
      <c r="F302" s="54"/>
      <c r="G302" s="54"/>
      <c r="H302" s="54"/>
      <c r="I302" s="54"/>
      <c r="J302" s="54"/>
      <c r="K302" s="54"/>
      <c r="L302" s="54"/>
      <c r="M302" s="54"/>
      <c r="N302" s="54"/>
    </row>
    <row r="303" spans="4:14" ht="12.75">
      <c r="D303" s="54"/>
      <c r="E303" s="54"/>
      <c r="F303" s="54"/>
      <c r="G303" s="54"/>
      <c r="H303" s="54"/>
      <c r="I303" s="54"/>
      <c r="J303" s="54"/>
      <c r="K303" s="54"/>
      <c r="L303" s="54"/>
      <c r="M303" s="54"/>
      <c r="N303" s="54"/>
    </row>
    <row r="304" spans="4:14" ht="12.75">
      <c r="D304" s="54"/>
      <c r="E304" s="54"/>
      <c r="F304" s="54"/>
      <c r="G304" s="54"/>
      <c r="H304" s="54"/>
      <c r="I304" s="54"/>
      <c r="J304" s="54"/>
      <c r="K304" s="54"/>
      <c r="L304" s="54"/>
      <c r="M304" s="54"/>
      <c r="N304" s="54"/>
    </row>
    <row r="305" spans="4:14" ht="12.75">
      <c r="D305" s="54"/>
      <c r="E305" s="54"/>
      <c r="F305" s="54"/>
      <c r="G305" s="54"/>
      <c r="H305" s="54"/>
      <c r="I305" s="54"/>
      <c r="J305" s="54"/>
      <c r="K305" s="54"/>
      <c r="L305" s="54"/>
      <c r="M305" s="54"/>
      <c r="N305" s="54"/>
    </row>
    <row r="306" spans="4:14" ht="12.75">
      <c r="D306" s="54"/>
      <c r="E306" s="54"/>
      <c r="F306" s="54"/>
      <c r="G306" s="54"/>
      <c r="H306" s="54"/>
      <c r="I306" s="54"/>
      <c r="J306" s="54"/>
      <c r="K306" s="54"/>
      <c r="L306" s="54"/>
      <c r="M306" s="54"/>
      <c r="N306" s="54"/>
    </row>
    <row r="307" spans="4:14" ht="12.75">
      <c r="D307" s="54"/>
      <c r="E307" s="54"/>
      <c r="F307" s="54"/>
      <c r="G307" s="54"/>
      <c r="H307" s="54"/>
      <c r="I307" s="54"/>
      <c r="J307" s="54"/>
      <c r="K307" s="54"/>
      <c r="L307" s="54"/>
      <c r="M307" s="54"/>
      <c r="N307" s="54"/>
    </row>
    <row r="308" spans="4:14" ht="12.75">
      <c r="D308" s="54"/>
      <c r="E308" s="54"/>
      <c r="F308" s="54"/>
      <c r="G308" s="54"/>
      <c r="H308" s="54"/>
      <c r="I308" s="54"/>
      <c r="J308" s="54"/>
      <c r="K308" s="54"/>
      <c r="L308" s="54"/>
      <c r="M308" s="54"/>
      <c r="N308" s="54"/>
    </row>
    <row r="309" spans="4:14" ht="12.75">
      <c r="D309" s="54"/>
      <c r="E309" s="54"/>
      <c r="F309" s="54"/>
      <c r="G309" s="54"/>
      <c r="H309" s="54"/>
      <c r="I309" s="54"/>
      <c r="J309" s="54"/>
      <c r="K309" s="54"/>
      <c r="L309" s="54"/>
      <c r="M309" s="54"/>
      <c r="N309" s="54"/>
    </row>
    <row r="310" spans="4:14" ht="12.75">
      <c r="D310" s="54"/>
      <c r="E310" s="54"/>
      <c r="F310" s="54"/>
      <c r="G310" s="54"/>
      <c r="H310" s="54"/>
      <c r="I310" s="54"/>
      <c r="J310" s="54"/>
      <c r="K310" s="54"/>
      <c r="L310" s="54"/>
      <c r="M310" s="54"/>
      <c r="N310" s="54"/>
    </row>
    <row r="311" spans="4:14" ht="12.75">
      <c r="D311" s="54"/>
      <c r="E311" s="54"/>
      <c r="F311" s="54"/>
      <c r="G311" s="54"/>
      <c r="H311" s="54"/>
      <c r="I311" s="54"/>
      <c r="J311" s="54"/>
      <c r="K311" s="54"/>
      <c r="L311" s="54"/>
      <c r="M311" s="54"/>
      <c r="N311" s="54"/>
    </row>
    <row r="312" spans="4:14" ht="12.75">
      <c r="D312" s="54"/>
      <c r="E312" s="54"/>
      <c r="F312" s="54"/>
      <c r="G312" s="54"/>
      <c r="H312" s="54"/>
      <c r="I312" s="54"/>
      <c r="J312" s="54"/>
      <c r="K312" s="54"/>
      <c r="L312" s="54"/>
      <c r="M312" s="54"/>
      <c r="N312" s="54"/>
    </row>
    <row r="313" spans="4:14" ht="12.75">
      <c r="D313" s="54"/>
      <c r="E313" s="54"/>
      <c r="F313" s="54"/>
      <c r="G313" s="54"/>
      <c r="H313" s="54"/>
      <c r="I313" s="54"/>
      <c r="J313" s="54"/>
      <c r="K313" s="54"/>
      <c r="L313" s="54"/>
      <c r="M313" s="54"/>
      <c r="N313" s="54"/>
    </row>
    <row r="314" spans="4:14" ht="12.75">
      <c r="D314" s="54"/>
      <c r="E314" s="54"/>
      <c r="F314" s="54"/>
      <c r="G314" s="54"/>
      <c r="H314" s="54"/>
      <c r="I314" s="54"/>
      <c r="J314" s="54"/>
      <c r="K314" s="54"/>
      <c r="L314" s="54"/>
      <c r="M314" s="54"/>
      <c r="N314" s="54"/>
    </row>
    <row r="315" spans="4:14" ht="12.75">
      <c r="D315" s="54"/>
      <c r="E315" s="54"/>
      <c r="F315" s="54"/>
      <c r="G315" s="54"/>
      <c r="H315" s="54"/>
      <c r="I315" s="54"/>
      <c r="J315" s="54"/>
      <c r="K315" s="54"/>
      <c r="L315" s="54"/>
      <c r="M315" s="54"/>
      <c r="N315" s="54"/>
    </row>
    <row r="316" spans="4:14" ht="12.75">
      <c r="D316" s="54"/>
      <c r="E316" s="54"/>
      <c r="F316" s="54"/>
      <c r="G316" s="54"/>
      <c r="H316" s="54"/>
      <c r="I316" s="54"/>
      <c r="J316" s="54"/>
      <c r="K316" s="54"/>
      <c r="L316" s="54"/>
      <c r="M316" s="54"/>
      <c r="N316" s="54"/>
    </row>
    <row r="317" spans="4:14" ht="12.75">
      <c r="D317" s="54"/>
      <c r="E317" s="54"/>
      <c r="F317" s="54"/>
      <c r="G317" s="54"/>
      <c r="H317" s="54"/>
      <c r="I317" s="54"/>
      <c r="J317" s="54"/>
      <c r="K317" s="54"/>
      <c r="L317" s="54"/>
      <c r="M317" s="54"/>
      <c r="N317" s="54"/>
    </row>
    <row r="318" spans="4:14" ht="12.75">
      <c r="D318" s="54"/>
      <c r="E318" s="54"/>
      <c r="F318" s="54"/>
      <c r="G318" s="54"/>
      <c r="H318" s="54"/>
      <c r="I318" s="54"/>
      <c r="J318" s="54"/>
      <c r="K318" s="54"/>
      <c r="L318" s="54"/>
      <c r="M318" s="54"/>
      <c r="N318" s="54"/>
    </row>
    <row r="319" spans="4:14" ht="12.75">
      <c r="D319" s="54"/>
      <c r="E319" s="54"/>
      <c r="F319" s="54"/>
      <c r="G319" s="54"/>
      <c r="H319" s="54"/>
      <c r="I319" s="54"/>
      <c r="J319" s="54"/>
      <c r="K319" s="54"/>
      <c r="L319" s="54"/>
      <c r="M319" s="54"/>
      <c r="N319" s="54"/>
    </row>
    <row r="320" spans="4:14" ht="12.75">
      <c r="D320" s="54"/>
      <c r="E320" s="54"/>
      <c r="F320" s="54"/>
      <c r="G320" s="54"/>
      <c r="H320" s="54"/>
      <c r="I320" s="54"/>
      <c r="J320" s="54"/>
      <c r="K320" s="54"/>
      <c r="L320" s="54"/>
      <c r="M320" s="54"/>
      <c r="N320" s="54"/>
    </row>
    <row r="321" spans="4:14" ht="12.75">
      <c r="D321" s="54"/>
      <c r="E321" s="54"/>
      <c r="F321" s="54"/>
      <c r="G321" s="54"/>
      <c r="H321" s="54"/>
      <c r="I321" s="54"/>
      <c r="J321" s="54"/>
      <c r="K321" s="54"/>
      <c r="L321" s="54"/>
      <c r="M321" s="54"/>
      <c r="N321" s="54"/>
    </row>
    <row r="322" spans="4:14" ht="12.75">
      <c r="D322" s="54"/>
      <c r="E322" s="54"/>
      <c r="F322" s="54"/>
      <c r="G322" s="54"/>
      <c r="H322" s="54"/>
      <c r="I322" s="54"/>
      <c r="J322" s="54"/>
      <c r="K322" s="54"/>
      <c r="L322" s="54"/>
      <c r="M322" s="54"/>
      <c r="N322" s="54"/>
    </row>
    <row r="323" spans="4:14" ht="12.75">
      <c r="D323" s="54"/>
      <c r="E323" s="54"/>
      <c r="F323" s="54"/>
      <c r="G323" s="54"/>
      <c r="H323" s="54"/>
      <c r="I323" s="54"/>
      <c r="J323" s="54"/>
      <c r="K323" s="54"/>
      <c r="L323" s="54"/>
      <c r="M323" s="54"/>
      <c r="N323" s="54"/>
    </row>
    <row r="324" spans="4:14" ht="12.75">
      <c r="D324" s="54"/>
      <c r="E324" s="54"/>
      <c r="F324" s="54"/>
      <c r="G324" s="54"/>
      <c r="H324" s="54"/>
      <c r="I324" s="54"/>
      <c r="J324" s="54"/>
      <c r="K324" s="54"/>
      <c r="L324" s="54"/>
      <c r="M324" s="54"/>
      <c r="N324" s="54"/>
    </row>
    <row r="325" spans="4:14" ht="12.75">
      <c r="D325" s="54"/>
      <c r="E325" s="54"/>
      <c r="F325" s="54"/>
      <c r="G325" s="54"/>
      <c r="H325" s="54"/>
      <c r="I325" s="54"/>
      <c r="J325" s="54"/>
      <c r="K325" s="54"/>
      <c r="L325" s="54"/>
      <c r="M325" s="54"/>
      <c r="N325" s="54"/>
    </row>
    <row r="326" spans="4:14" ht="12.75">
      <c r="D326" s="54"/>
      <c r="E326" s="54"/>
      <c r="F326" s="54"/>
      <c r="G326" s="54"/>
      <c r="H326" s="54"/>
      <c r="I326" s="54"/>
      <c r="J326" s="54"/>
      <c r="K326" s="54"/>
      <c r="L326" s="54"/>
      <c r="M326" s="54"/>
      <c r="N326" s="54"/>
    </row>
    <row r="327" spans="4:14" ht="12.75">
      <c r="D327" s="54"/>
      <c r="E327" s="54"/>
      <c r="F327" s="54"/>
      <c r="G327" s="54"/>
      <c r="H327" s="54"/>
      <c r="I327" s="54"/>
      <c r="J327" s="54"/>
      <c r="K327" s="54"/>
      <c r="L327" s="54"/>
      <c r="M327" s="54"/>
      <c r="N327" s="54"/>
    </row>
    <row r="328" spans="4:14" ht="12.75">
      <c r="D328" s="54"/>
      <c r="E328" s="54"/>
      <c r="F328" s="54"/>
      <c r="G328" s="54"/>
      <c r="H328" s="54"/>
      <c r="I328" s="54"/>
      <c r="J328" s="54"/>
      <c r="K328" s="54"/>
      <c r="L328" s="54"/>
      <c r="M328" s="54"/>
      <c r="N328" s="54"/>
    </row>
    <row r="329" spans="4:14" ht="12.75">
      <c r="D329" s="54"/>
      <c r="E329" s="54"/>
      <c r="F329" s="54"/>
      <c r="G329" s="54"/>
      <c r="H329" s="54"/>
      <c r="I329" s="54"/>
      <c r="J329" s="54"/>
      <c r="K329" s="54"/>
      <c r="L329" s="54"/>
      <c r="M329" s="54"/>
      <c r="N329" s="54"/>
    </row>
    <row r="330" spans="4:14" ht="12.75">
      <c r="D330" s="54"/>
      <c r="E330" s="54"/>
      <c r="F330" s="54"/>
      <c r="G330" s="54"/>
      <c r="H330" s="54"/>
      <c r="I330" s="54"/>
      <c r="J330" s="54"/>
      <c r="K330" s="54"/>
      <c r="L330" s="54"/>
      <c r="M330" s="54"/>
      <c r="N330" s="54"/>
    </row>
    <row r="331" spans="4:14" ht="12.75">
      <c r="D331" s="54"/>
      <c r="E331" s="54"/>
      <c r="F331" s="54"/>
      <c r="G331" s="54"/>
      <c r="H331" s="54"/>
      <c r="I331" s="54"/>
      <c r="J331" s="54"/>
      <c r="K331" s="54"/>
      <c r="L331" s="54"/>
      <c r="M331" s="54"/>
      <c r="N331" s="54"/>
    </row>
    <row r="332" spans="4:14" ht="12.75">
      <c r="D332" s="54"/>
      <c r="E332" s="54"/>
      <c r="F332" s="54"/>
      <c r="G332" s="54"/>
      <c r="H332" s="54"/>
      <c r="I332" s="54"/>
      <c r="J332" s="54"/>
      <c r="K332" s="54"/>
      <c r="L332" s="54"/>
      <c r="M332" s="54"/>
      <c r="N332" s="54"/>
    </row>
    <row r="333" spans="4:14" ht="12.75">
      <c r="D333" s="54"/>
      <c r="E333" s="54"/>
      <c r="F333" s="54"/>
      <c r="G333" s="54"/>
      <c r="H333" s="54"/>
      <c r="I333" s="54"/>
      <c r="J333" s="54"/>
      <c r="K333" s="54"/>
      <c r="L333" s="54"/>
      <c r="M333" s="54"/>
      <c r="N333" s="54"/>
    </row>
    <row r="334" spans="4:14" ht="12.75">
      <c r="D334" s="54"/>
      <c r="E334" s="54"/>
      <c r="F334" s="54"/>
      <c r="G334" s="54"/>
      <c r="H334" s="54"/>
      <c r="I334" s="54"/>
      <c r="J334" s="54"/>
      <c r="K334" s="54"/>
      <c r="L334" s="54"/>
      <c r="M334" s="54"/>
      <c r="N334" s="54"/>
    </row>
    <row r="335" spans="4:14" ht="12.75">
      <c r="D335" s="54"/>
      <c r="E335" s="54"/>
      <c r="F335" s="54"/>
      <c r="G335" s="54"/>
      <c r="H335" s="54"/>
      <c r="I335" s="54"/>
      <c r="J335" s="54"/>
      <c r="K335" s="54"/>
      <c r="L335" s="54"/>
      <c r="M335" s="54"/>
      <c r="N335" s="54"/>
    </row>
    <row r="336" spans="4:14" ht="12.75">
      <c r="D336" s="54"/>
      <c r="E336" s="54"/>
      <c r="F336" s="54"/>
      <c r="G336" s="54"/>
      <c r="H336" s="54"/>
      <c r="I336" s="54"/>
      <c r="J336" s="54"/>
      <c r="K336" s="54"/>
      <c r="L336" s="54"/>
      <c r="M336" s="54"/>
      <c r="N336" s="54"/>
    </row>
    <row r="337" spans="4:14" ht="12.75">
      <c r="D337" s="54"/>
      <c r="E337" s="54"/>
      <c r="F337" s="54"/>
      <c r="G337" s="54"/>
      <c r="H337" s="54"/>
      <c r="I337" s="54"/>
      <c r="J337" s="54"/>
      <c r="K337" s="54"/>
      <c r="L337" s="54"/>
      <c r="M337" s="54"/>
      <c r="N337" s="54"/>
    </row>
    <row r="338" spans="4:14" ht="12.75">
      <c r="D338" s="54"/>
      <c r="E338" s="54"/>
      <c r="F338" s="54"/>
      <c r="G338" s="54"/>
      <c r="H338" s="54"/>
      <c r="I338" s="54"/>
      <c r="J338" s="54"/>
      <c r="K338" s="54"/>
      <c r="L338" s="54"/>
      <c r="M338" s="54"/>
      <c r="N338" s="54"/>
    </row>
    <row r="339" spans="4:14" ht="12.75">
      <c r="D339" s="54"/>
      <c r="E339" s="54"/>
      <c r="F339" s="54"/>
      <c r="G339" s="54"/>
      <c r="H339" s="54"/>
      <c r="I339" s="54"/>
      <c r="J339" s="54"/>
      <c r="K339" s="54"/>
      <c r="L339" s="54"/>
      <c r="M339" s="54"/>
      <c r="N339" s="54"/>
    </row>
    <row r="340" spans="4:14" ht="12.75">
      <c r="D340" s="54"/>
      <c r="E340" s="54"/>
      <c r="F340" s="54"/>
      <c r="G340" s="54"/>
      <c r="H340" s="54"/>
      <c r="I340" s="54"/>
      <c r="J340" s="54"/>
      <c r="K340" s="54"/>
      <c r="L340" s="54"/>
      <c r="M340" s="54"/>
      <c r="N340" s="54"/>
    </row>
    <row r="341" spans="4:14" ht="12.75">
      <c r="D341" s="54"/>
      <c r="E341" s="54"/>
      <c r="F341" s="54"/>
      <c r="G341" s="54"/>
      <c r="H341" s="54"/>
      <c r="I341" s="54"/>
      <c r="J341" s="54"/>
      <c r="K341" s="54"/>
      <c r="L341" s="54"/>
      <c r="M341" s="54"/>
      <c r="N341" s="54"/>
    </row>
    <row r="342" spans="4:14" ht="12.75">
      <c r="D342" s="54"/>
      <c r="E342" s="54"/>
      <c r="F342" s="54"/>
      <c r="G342" s="54"/>
      <c r="H342" s="54"/>
      <c r="I342" s="54"/>
      <c r="J342" s="54"/>
      <c r="K342" s="54"/>
      <c r="L342" s="54"/>
      <c r="M342" s="54"/>
      <c r="N342" s="54"/>
    </row>
    <row r="343" spans="4:14" ht="12.75">
      <c r="D343" s="54"/>
      <c r="E343" s="54"/>
      <c r="F343" s="54"/>
      <c r="G343" s="54"/>
      <c r="H343" s="54"/>
      <c r="I343" s="54"/>
      <c r="J343" s="54"/>
      <c r="K343" s="54"/>
      <c r="L343" s="54"/>
      <c r="M343" s="54"/>
      <c r="N343" s="54"/>
    </row>
    <row r="344" spans="4:14" ht="12.75">
      <c r="D344" s="54"/>
      <c r="E344" s="54"/>
      <c r="F344" s="54"/>
      <c r="G344" s="54"/>
      <c r="H344" s="54"/>
      <c r="I344" s="54"/>
      <c r="J344" s="54"/>
      <c r="K344" s="54"/>
      <c r="L344" s="54"/>
      <c r="M344" s="54"/>
      <c r="N344" s="54"/>
    </row>
    <row r="345" spans="4:14" ht="12.75">
      <c r="D345" s="54"/>
      <c r="E345" s="54"/>
      <c r="F345" s="54"/>
      <c r="G345" s="54"/>
      <c r="H345" s="54"/>
      <c r="I345" s="54"/>
      <c r="J345" s="54"/>
      <c r="K345" s="54"/>
      <c r="L345" s="54"/>
      <c r="M345" s="54"/>
      <c r="N345" s="54"/>
    </row>
    <row r="346" spans="4:14" ht="12.75">
      <c r="D346" s="54"/>
      <c r="E346" s="54"/>
      <c r="F346" s="54"/>
      <c r="G346" s="54"/>
      <c r="H346" s="54"/>
      <c r="I346" s="54"/>
      <c r="J346" s="54"/>
      <c r="K346" s="54"/>
      <c r="L346" s="54"/>
      <c r="M346" s="54"/>
      <c r="N346" s="54"/>
    </row>
    <row r="347" spans="4:14" ht="12.75">
      <c r="D347" s="54"/>
      <c r="E347" s="54"/>
      <c r="F347" s="54"/>
      <c r="G347" s="54"/>
      <c r="H347" s="54"/>
      <c r="I347" s="54"/>
      <c r="J347" s="54"/>
      <c r="K347" s="54"/>
      <c r="L347" s="54"/>
      <c r="M347" s="54"/>
      <c r="N347" s="54"/>
    </row>
    <row r="348" spans="4:14" ht="12.75">
      <c r="D348" s="54"/>
      <c r="E348" s="54"/>
      <c r="F348" s="54"/>
      <c r="G348" s="54"/>
      <c r="H348" s="54"/>
      <c r="I348" s="54"/>
      <c r="J348" s="54"/>
      <c r="K348" s="54"/>
      <c r="L348" s="54"/>
      <c r="M348" s="54"/>
      <c r="N348" s="54"/>
    </row>
    <row r="349" spans="4:14" ht="12.75">
      <c r="D349" s="54"/>
      <c r="E349" s="54"/>
      <c r="F349" s="54"/>
      <c r="G349" s="54"/>
      <c r="H349" s="54"/>
      <c r="I349" s="54"/>
      <c r="J349" s="54"/>
      <c r="K349" s="54"/>
      <c r="L349" s="54"/>
      <c r="M349" s="54"/>
      <c r="N349" s="54"/>
    </row>
    <row r="350" spans="4:14" ht="12.75">
      <c r="D350" s="54"/>
      <c r="E350" s="54"/>
      <c r="F350" s="54"/>
      <c r="G350" s="54"/>
      <c r="H350" s="54"/>
      <c r="I350" s="54"/>
      <c r="J350" s="54"/>
      <c r="K350" s="54"/>
      <c r="L350" s="54"/>
      <c r="M350" s="54"/>
      <c r="N350" s="54"/>
    </row>
    <row r="351" spans="4:14" ht="12.75">
      <c r="D351" s="54"/>
      <c r="E351" s="54"/>
      <c r="F351" s="54"/>
      <c r="G351" s="54"/>
      <c r="H351" s="54"/>
      <c r="I351" s="54"/>
      <c r="J351" s="54"/>
      <c r="K351" s="54"/>
      <c r="L351" s="54"/>
      <c r="M351" s="54"/>
      <c r="N351" s="54"/>
    </row>
    <row r="352" spans="4:14" ht="12.75">
      <c r="D352" s="54"/>
      <c r="E352" s="54"/>
      <c r="F352" s="54"/>
      <c r="G352" s="54"/>
      <c r="H352" s="54"/>
      <c r="I352" s="54"/>
      <c r="J352" s="54"/>
      <c r="K352" s="54"/>
      <c r="L352" s="54"/>
      <c r="M352" s="54"/>
      <c r="N352" s="54"/>
    </row>
    <row r="353" spans="4:14" ht="12.75">
      <c r="D353" s="54"/>
      <c r="E353" s="54"/>
      <c r="F353" s="54"/>
      <c r="G353" s="54"/>
      <c r="H353" s="54"/>
      <c r="I353" s="54"/>
      <c r="J353" s="54"/>
      <c r="K353" s="54"/>
      <c r="L353" s="54"/>
      <c r="M353" s="54"/>
      <c r="N353" s="54"/>
    </row>
    <row r="354" spans="4:14" ht="12.75">
      <c r="D354" s="54"/>
      <c r="E354" s="54"/>
      <c r="F354" s="54"/>
      <c r="G354" s="54"/>
      <c r="H354" s="54"/>
      <c r="I354" s="54"/>
      <c r="J354" s="54"/>
      <c r="K354" s="54"/>
      <c r="L354" s="54"/>
      <c r="M354" s="54"/>
      <c r="N354" s="54"/>
    </row>
    <row r="355" spans="4:14" ht="12.75">
      <c r="D355" s="54"/>
      <c r="E355" s="54"/>
      <c r="F355" s="54"/>
      <c r="G355" s="54"/>
      <c r="H355" s="54"/>
      <c r="I355" s="54"/>
      <c r="J355" s="54"/>
      <c r="K355" s="54"/>
      <c r="L355" s="54"/>
      <c r="M355" s="54"/>
      <c r="N355" s="54"/>
    </row>
    <row r="356" spans="4:14" ht="12.75">
      <c r="D356" s="54"/>
      <c r="E356" s="54"/>
      <c r="F356" s="54"/>
      <c r="G356" s="54"/>
      <c r="H356" s="54"/>
      <c r="I356" s="54"/>
      <c r="J356" s="54"/>
      <c r="K356" s="54"/>
      <c r="L356" s="54"/>
      <c r="M356" s="54"/>
      <c r="N356" s="54"/>
    </row>
    <row r="357" spans="4:14" ht="12.75">
      <c r="D357" s="54"/>
      <c r="E357" s="54"/>
      <c r="F357" s="54"/>
      <c r="G357" s="54"/>
      <c r="H357" s="54"/>
      <c r="I357" s="54"/>
      <c r="J357" s="54"/>
      <c r="K357" s="54"/>
      <c r="L357" s="54"/>
      <c r="M357" s="54"/>
      <c r="N357" s="54"/>
    </row>
    <row r="358" spans="4:14" ht="12.75">
      <c r="D358" s="54"/>
      <c r="E358" s="54"/>
      <c r="F358" s="54"/>
      <c r="G358" s="54"/>
      <c r="H358" s="54"/>
      <c r="I358" s="54"/>
      <c r="J358" s="54"/>
      <c r="K358" s="54"/>
      <c r="L358" s="54"/>
      <c r="M358" s="54"/>
      <c r="N358" s="54"/>
    </row>
    <row r="359" spans="4:14" ht="12.75">
      <c r="D359" s="54"/>
      <c r="E359" s="54"/>
      <c r="F359" s="54"/>
      <c r="G359" s="54"/>
      <c r="H359" s="54"/>
      <c r="I359" s="54"/>
      <c r="J359" s="54"/>
      <c r="K359" s="54"/>
      <c r="L359" s="54"/>
      <c r="M359" s="54"/>
      <c r="N359" s="54"/>
    </row>
    <row r="360" spans="4:14" ht="12.75">
      <c r="D360" s="54"/>
      <c r="E360" s="54"/>
      <c r="F360" s="54"/>
      <c r="G360" s="54"/>
      <c r="H360" s="54"/>
      <c r="I360" s="54"/>
      <c r="J360" s="54"/>
      <c r="K360" s="54"/>
      <c r="L360" s="54"/>
      <c r="M360" s="54"/>
      <c r="N360" s="54"/>
    </row>
    <row r="361" spans="4:14" ht="12.75">
      <c r="D361" s="54"/>
      <c r="E361" s="54"/>
      <c r="F361" s="54"/>
      <c r="G361" s="54"/>
      <c r="H361" s="54"/>
      <c r="I361" s="54"/>
      <c r="J361" s="54"/>
      <c r="K361" s="54"/>
      <c r="L361" s="54"/>
      <c r="M361" s="54"/>
      <c r="N361" s="54"/>
    </row>
    <row r="362" spans="4:14" ht="12.75">
      <c r="D362" s="54"/>
      <c r="E362" s="54"/>
      <c r="F362" s="54"/>
      <c r="G362" s="54"/>
      <c r="H362" s="54"/>
      <c r="I362" s="54"/>
      <c r="J362" s="54"/>
      <c r="K362" s="54"/>
      <c r="L362" s="54"/>
      <c r="M362" s="54"/>
      <c r="N362" s="54"/>
    </row>
    <row r="363" spans="4:14" ht="12.75">
      <c r="D363" s="54"/>
      <c r="E363" s="54"/>
      <c r="F363" s="54"/>
      <c r="G363" s="54"/>
      <c r="H363" s="54"/>
      <c r="I363" s="54"/>
      <c r="J363" s="54"/>
      <c r="K363" s="54"/>
      <c r="L363" s="54"/>
      <c r="M363" s="54"/>
      <c r="N363" s="54"/>
    </row>
    <row r="364" spans="4:14" ht="12.75">
      <c r="D364" s="54"/>
      <c r="E364" s="54"/>
      <c r="F364" s="54"/>
      <c r="G364" s="54"/>
      <c r="H364" s="54"/>
      <c r="I364" s="54"/>
      <c r="J364" s="54"/>
      <c r="K364" s="54"/>
      <c r="L364" s="54"/>
      <c r="M364" s="54"/>
      <c r="N364" s="54"/>
    </row>
    <row r="365" spans="4:14" ht="12.75">
      <c r="D365" s="54"/>
      <c r="E365" s="54"/>
      <c r="F365" s="54"/>
      <c r="G365" s="54"/>
      <c r="H365" s="54"/>
      <c r="I365" s="54"/>
      <c r="J365" s="54"/>
      <c r="K365" s="54"/>
      <c r="L365" s="54"/>
      <c r="M365" s="54"/>
      <c r="N365" s="54"/>
    </row>
    <row r="366" spans="4:14" ht="12.75">
      <c r="D366" s="54"/>
      <c r="E366" s="54"/>
      <c r="F366" s="54"/>
      <c r="G366" s="54"/>
      <c r="H366" s="54"/>
      <c r="I366" s="54"/>
      <c r="J366" s="54"/>
      <c r="K366" s="54"/>
      <c r="L366" s="54"/>
      <c r="M366" s="54"/>
      <c r="N366" s="54"/>
    </row>
    <row r="367" spans="4:14" ht="12.75">
      <c r="D367" s="54"/>
      <c r="E367" s="54"/>
      <c r="F367" s="54"/>
      <c r="G367" s="54"/>
      <c r="H367" s="54"/>
      <c r="I367" s="54"/>
      <c r="J367" s="54"/>
      <c r="K367" s="54"/>
      <c r="L367" s="54"/>
      <c r="M367" s="54"/>
      <c r="N367" s="54"/>
    </row>
    <row r="368" spans="4:14" ht="12.75">
      <c r="D368" s="54"/>
      <c r="E368" s="54"/>
      <c r="F368" s="54"/>
      <c r="G368" s="54"/>
      <c r="H368" s="54"/>
      <c r="I368" s="54"/>
      <c r="J368" s="54"/>
      <c r="K368" s="54"/>
      <c r="L368" s="54"/>
      <c r="M368" s="54"/>
      <c r="N368" s="54"/>
    </row>
    <row r="369" spans="4:14" ht="12.75">
      <c r="D369" s="54"/>
      <c r="E369" s="54"/>
      <c r="F369" s="54"/>
      <c r="G369" s="54"/>
      <c r="H369" s="54"/>
      <c r="I369" s="54"/>
      <c r="J369" s="54"/>
      <c r="K369" s="54"/>
      <c r="L369" s="54"/>
      <c r="M369" s="54"/>
      <c r="N369" s="54"/>
    </row>
    <row r="370" spans="4:14" ht="12.75">
      <c r="D370" s="54"/>
      <c r="E370" s="54"/>
      <c r="F370" s="54"/>
      <c r="G370" s="54"/>
      <c r="H370" s="54"/>
      <c r="I370" s="54"/>
      <c r="J370" s="54"/>
      <c r="K370" s="54"/>
      <c r="L370" s="54"/>
      <c r="M370" s="54"/>
      <c r="N370" s="54"/>
    </row>
    <row r="371" spans="4:14" ht="12.75">
      <c r="D371" s="54"/>
      <c r="E371" s="54"/>
      <c r="F371" s="54"/>
      <c r="G371" s="54"/>
      <c r="H371" s="54"/>
      <c r="I371" s="54"/>
      <c r="J371" s="54"/>
      <c r="K371" s="54"/>
      <c r="L371" s="54"/>
      <c r="M371" s="54"/>
      <c r="N371" s="54"/>
    </row>
    <row r="372" spans="4:14" ht="12.75">
      <c r="D372" s="54"/>
      <c r="E372" s="54"/>
      <c r="F372" s="54"/>
      <c r="G372" s="54"/>
      <c r="H372" s="54"/>
      <c r="I372" s="54"/>
      <c r="J372" s="54"/>
      <c r="K372" s="54"/>
      <c r="L372" s="54"/>
      <c r="M372" s="54"/>
      <c r="N372" s="54"/>
    </row>
    <row r="373" spans="4:14" ht="12.75">
      <c r="D373" s="54"/>
      <c r="E373" s="54"/>
      <c r="F373" s="54"/>
      <c r="G373" s="54"/>
      <c r="H373" s="54"/>
      <c r="I373" s="54"/>
      <c r="J373" s="54"/>
      <c r="K373" s="54"/>
      <c r="L373" s="54"/>
      <c r="M373" s="54"/>
      <c r="N373" s="54"/>
    </row>
    <row r="374" spans="4:14" ht="12.75">
      <c r="D374" s="54"/>
      <c r="E374" s="54"/>
      <c r="F374" s="54"/>
      <c r="G374" s="54"/>
      <c r="H374" s="54"/>
      <c r="I374" s="54"/>
      <c r="J374" s="54"/>
      <c r="K374" s="54"/>
      <c r="L374" s="54"/>
      <c r="M374" s="54"/>
      <c r="N374" s="54"/>
    </row>
    <row r="375" spans="4:14" ht="12.75">
      <c r="D375" s="54"/>
      <c r="E375" s="54"/>
      <c r="F375" s="54"/>
      <c r="G375" s="54"/>
      <c r="H375" s="54"/>
      <c r="I375" s="54"/>
      <c r="J375" s="54"/>
      <c r="K375" s="54"/>
      <c r="L375" s="54"/>
      <c r="M375" s="54"/>
      <c r="N375" s="54"/>
    </row>
    <row r="376" spans="4:14" ht="12.75">
      <c r="D376" s="54"/>
      <c r="E376" s="54"/>
      <c r="F376" s="54"/>
      <c r="G376" s="54"/>
      <c r="H376" s="54"/>
      <c r="I376" s="54"/>
      <c r="J376" s="54"/>
      <c r="K376" s="54"/>
      <c r="L376" s="54"/>
      <c r="M376" s="54"/>
      <c r="N376" s="54"/>
    </row>
    <row r="377" spans="4:14" ht="12.75">
      <c r="D377" s="54"/>
      <c r="E377" s="54"/>
      <c r="F377" s="54"/>
      <c r="G377" s="54"/>
      <c r="H377" s="54"/>
      <c r="I377" s="54"/>
      <c r="J377" s="54"/>
      <c r="K377" s="54"/>
      <c r="L377" s="54"/>
      <c r="M377" s="54"/>
      <c r="N377" s="54"/>
    </row>
    <row r="378" spans="4:14" ht="12.75">
      <c r="D378" s="54"/>
      <c r="E378" s="54"/>
      <c r="F378" s="54"/>
      <c r="G378" s="54"/>
      <c r="H378" s="54"/>
      <c r="I378" s="54"/>
      <c r="J378" s="54"/>
      <c r="K378" s="54"/>
      <c r="L378" s="54"/>
      <c r="M378" s="54"/>
      <c r="N378" s="54"/>
    </row>
    <row r="379" spans="4:14" ht="12.75">
      <c r="D379" s="54"/>
      <c r="E379" s="54"/>
      <c r="F379" s="54"/>
      <c r="G379" s="54"/>
      <c r="H379" s="54"/>
      <c r="I379" s="54"/>
      <c r="J379" s="54"/>
      <c r="K379" s="54"/>
      <c r="L379" s="54"/>
      <c r="M379" s="54"/>
      <c r="N379" s="54"/>
    </row>
    <row r="380" spans="4:14" ht="12.75">
      <c r="D380" s="54"/>
      <c r="E380" s="54"/>
      <c r="F380" s="54"/>
      <c r="G380" s="54"/>
      <c r="H380" s="54"/>
      <c r="I380" s="54"/>
      <c r="J380" s="54"/>
      <c r="K380" s="54"/>
      <c r="L380" s="54"/>
      <c r="M380" s="54"/>
      <c r="N380" s="54"/>
    </row>
    <row r="381" spans="4:14" ht="12.75">
      <c r="D381" s="54"/>
      <c r="E381" s="54"/>
      <c r="F381" s="54"/>
      <c r="G381" s="54"/>
      <c r="H381" s="54"/>
      <c r="I381" s="54"/>
      <c r="J381" s="54"/>
      <c r="K381" s="54"/>
      <c r="L381" s="54"/>
      <c r="M381" s="54"/>
      <c r="N381" s="54"/>
    </row>
    <row r="382" spans="4:14" ht="12.75">
      <c r="D382" s="54"/>
      <c r="E382" s="54"/>
      <c r="F382" s="54"/>
      <c r="G382" s="54"/>
      <c r="H382" s="54"/>
      <c r="I382" s="54"/>
      <c r="J382" s="54"/>
      <c r="K382" s="54"/>
      <c r="L382" s="54"/>
      <c r="M382" s="54"/>
      <c r="N382" s="54"/>
    </row>
    <row r="383" spans="4:14" ht="12.75">
      <c r="D383" s="54"/>
      <c r="E383" s="54"/>
      <c r="F383" s="54"/>
      <c r="G383" s="54"/>
      <c r="H383" s="54"/>
      <c r="I383" s="54"/>
      <c r="J383" s="54"/>
      <c r="K383" s="54"/>
      <c r="L383" s="54"/>
      <c r="M383" s="54"/>
      <c r="N383" s="54"/>
    </row>
    <row r="384" spans="4:14" ht="12.75">
      <c r="D384" s="54"/>
      <c r="E384" s="54"/>
      <c r="F384" s="54"/>
      <c r="G384" s="54"/>
      <c r="H384" s="54"/>
      <c r="I384" s="54"/>
      <c r="J384" s="54"/>
      <c r="K384" s="54"/>
      <c r="L384" s="54"/>
      <c r="M384" s="54"/>
      <c r="N384" s="54"/>
    </row>
    <row r="385" spans="4:14" ht="12.75">
      <c r="D385" s="54"/>
      <c r="E385" s="54"/>
      <c r="F385" s="54"/>
      <c r="G385" s="54"/>
      <c r="H385" s="54"/>
      <c r="I385" s="54"/>
      <c r="J385" s="54"/>
      <c r="K385" s="54"/>
      <c r="L385" s="54"/>
      <c r="M385" s="54"/>
      <c r="N385" s="54"/>
    </row>
    <row r="386" spans="4:14" ht="12.75">
      <c r="D386" s="54"/>
      <c r="E386" s="54"/>
      <c r="F386" s="54"/>
      <c r="G386" s="54"/>
      <c r="H386" s="54"/>
      <c r="I386" s="54"/>
      <c r="J386" s="54"/>
      <c r="K386" s="54"/>
      <c r="L386" s="54"/>
      <c r="M386" s="54"/>
      <c r="N386" s="54"/>
    </row>
    <row r="387" spans="4:14" ht="12.75">
      <c r="D387" s="54"/>
      <c r="E387" s="54"/>
      <c r="F387" s="54"/>
      <c r="G387" s="54"/>
      <c r="H387" s="54"/>
      <c r="I387" s="54"/>
      <c r="J387" s="54"/>
      <c r="K387" s="54"/>
      <c r="L387" s="54"/>
      <c r="M387" s="54"/>
      <c r="N387" s="54"/>
    </row>
    <row r="388" spans="4:14" ht="12.75">
      <c r="D388" s="54"/>
      <c r="E388" s="54"/>
      <c r="F388" s="54"/>
      <c r="G388" s="54"/>
      <c r="H388" s="54"/>
      <c r="I388" s="54"/>
      <c r="J388" s="54"/>
      <c r="K388" s="54"/>
      <c r="L388" s="54"/>
      <c r="M388" s="54"/>
      <c r="N388" s="54"/>
    </row>
    <row r="389" spans="4:14" ht="12.75">
      <c r="D389" s="54"/>
      <c r="E389" s="54"/>
      <c r="F389" s="54"/>
      <c r="G389" s="54"/>
      <c r="H389" s="54"/>
      <c r="I389" s="54"/>
      <c r="J389" s="54"/>
      <c r="K389" s="54"/>
      <c r="L389" s="54"/>
      <c r="M389" s="54"/>
      <c r="N389" s="54"/>
    </row>
    <row r="390" spans="4:14" ht="12.75">
      <c r="D390" s="54"/>
      <c r="E390" s="54"/>
      <c r="F390" s="54"/>
      <c r="G390" s="54"/>
      <c r="H390" s="54"/>
      <c r="I390" s="54"/>
      <c r="J390" s="54"/>
      <c r="K390" s="54"/>
      <c r="L390" s="54"/>
      <c r="M390" s="54"/>
      <c r="N390" s="54"/>
    </row>
    <row r="391" spans="4:14" ht="12.75">
      <c r="D391" s="54"/>
      <c r="E391" s="54"/>
      <c r="F391" s="54"/>
      <c r="G391" s="54"/>
      <c r="H391" s="54"/>
      <c r="I391" s="54"/>
      <c r="J391" s="54"/>
      <c r="K391" s="54"/>
      <c r="L391" s="54"/>
      <c r="M391" s="54"/>
      <c r="N391" s="54"/>
    </row>
    <row r="392" spans="4:14" ht="12.75">
      <c r="D392" s="54"/>
      <c r="E392" s="54"/>
      <c r="F392" s="54"/>
      <c r="G392" s="54"/>
      <c r="H392" s="54"/>
      <c r="I392" s="54"/>
      <c r="J392" s="54"/>
      <c r="K392" s="54"/>
      <c r="L392" s="54"/>
      <c r="M392" s="54"/>
      <c r="N392" s="54"/>
    </row>
    <row r="393" spans="4:14" ht="12.75">
      <c r="D393" s="54"/>
      <c r="E393" s="54"/>
      <c r="F393" s="54"/>
      <c r="G393" s="54"/>
      <c r="H393" s="54"/>
      <c r="I393" s="54"/>
      <c r="J393" s="54"/>
      <c r="K393" s="54"/>
      <c r="L393" s="54"/>
      <c r="M393" s="54"/>
      <c r="N393" s="54"/>
    </row>
    <row r="394" spans="4:14" ht="12.75">
      <c r="D394" s="54"/>
      <c r="E394" s="54"/>
      <c r="F394" s="54"/>
      <c r="G394" s="54"/>
      <c r="H394" s="54"/>
      <c r="I394" s="54"/>
      <c r="J394" s="54"/>
      <c r="K394" s="54"/>
      <c r="L394" s="54"/>
      <c r="M394" s="54"/>
      <c r="N394" s="54"/>
    </row>
    <row r="395" spans="4:14" ht="12.75">
      <c r="D395" s="54"/>
      <c r="E395" s="54"/>
      <c r="F395" s="54"/>
      <c r="G395" s="54"/>
      <c r="H395" s="54"/>
      <c r="I395" s="54"/>
      <c r="J395" s="54"/>
      <c r="K395" s="54"/>
      <c r="L395" s="54"/>
      <c r="M395" s="54"/>
      <c r="N395" s="54"/>
    </row>
    <row r="396" spans="4:14" ht="12.75">
      <c r="D396" s="54"/>
      <c r="E396" s="54"/>
      <c r="F396" s="54"/>
      <c r="G396" s="54"/>
      <c r="H396" s="54"/>
      <c r="I396" s="54"/>
      <c r="J396" s="54"/>
      <c r="K396" s="54"/>
      <c r="L396" s="54"/>
      <c r="M396" s="54"/>
      <c r="N396" s="54"/>
    </row>
    <row r="397" spans="4:14" ht="12.75">
      <c r="D397" s="54"/>
      <c r="E397" s="54"/>
      <c r="F397" s="54"/>
      <c r="G397" s="54"/>
      <c r="H397" s="54"/>
      <c r="I397" s="54"/>
      <c r="J397" s="54"/>
      <c r="K397" s="54"/>
      <c r="L397" s="54"/>
      <c r="M397" s="54"/>
      <c r="N397" s="54"/>
    </row>
    <row r="398" spans="4:14" ht="12.75">
      <c r="D398" s="54"/>
      <c r="E398" s="54"/>
      <c r="F398" s="54"/>
      <c r="G398" s="54"/>
      <c r="H398" s="54"/>
      <c r="I398" s="54"/>
      <c r="J398" s="54"/>
      <c r="K398" s="54"/>
      <c r="L398" s="54"/>
      <c r="M398" s="54"/>
      <c r="N398" s="54"/>
    </row>
    <row r="399" spans="4:14" ht="12.75">
      <c r="D399" s="54"/>
      <c r="E399" s="54"/>
      <c r="F399" s="54"/>
      <c r="G399" s="54"/>
      <c r="H399" s="54"/>
      <c r="I399" s="54"/>
      <c r="J399" s="54"/>
      <c r="K399" s="54"/>
      <c r="L399" s="54"/>
      <c r="M399" s="54"/>
      <c r="N399" s="54"/>
    </row>
    <row r="400" spans="4:14" ht="12.75">
      <c r="D400" s="54"/>
      <c r="E400" s="54"/>
      <c r="F400" s="54"/>
      <c r="G400" s="54"/>
      <c r="H400" s="54"/>
      <c r="I400" s="54"/>
      <c r="J400" s="54"/>
      <c r="K400" s="54"/>
      <c r="L400" s="54"/>
      <c r="M400" s="54"/>
      <c r="N400" s="54"/>
    </row>
    <row r="401" spans="4:14" ht="12.75">
      <c r="D401" s="54"/>
      <c r="E401" s="54"/>
      <c r="F401" s="54"/>
      <c r="G401" s="54"/>
      <c r="H401" s="54"/>
      <c r="I401" s="54"/>
      <c r="J401" s="54"/>
      <c r="K401" s="54"/>
      <c r="L401" s="54"/>
      <c r="M401" s="54"/>
      <c r="N401" s="54"/>
    </row>
    <row r="402" spans="4:14" ht="12.75">
      <c r="D402" s="54"/>
      <c r="E402" s="54"/>
      <c r="F402" s="54"/>
      <c r="G402" s="54"/>
      <c r="H402" s="54"/>
      <c r="I402" s="54"/>
      <c r="J402" s="54"/>
      <c r="K402" s="54"/>
      <c r="L402" s="54"/>
      <c r="M402" s="54"/>
      <c r="N402" s="54"/>
    </row>
    <row r="403" spans="4:14" ht="12.75">
      <c r="D403" s="54"/>
      <c r="E403" s="54"/>
      <c r="F403" s="54"/>
      <c r="G403" s="54"/>
      <c r="H403" s="54"/>
      <c r="I403" s="54"/>
      <c r="J403" s="54"/>
      <c r="K403" s="54"/>
      <c r="L403" s="54"/>
      <c r="M403" s="54"/>
      <c r="N403" s="54"/>
    </row>
    <row r="404" spans="4:14" ht="12.75">
      <c r="D404" s="54"/>
      <c r="E404" s="54"/>
      <c r="F404" s="54"/>
      <c r="G404" s="54"/>
      <c r="H404" s="54"/>
      <c r="I404" s="54"/>
      <c r="J404" s="54"/>
      <c r="K404" s="54"/>
      <c r="L404" s="54"/>
      <c r="M404" s="54"/>
      <c r="N404" s="54"/>
    </row>
    <row r="405" spans="4:14" ht="12.75">
      <c r="D405" s="54"/>
      <c r="E405" s="54"/>
      <c r="F405" s="54"/>
      <c r="G405" s="54"/>
      <c r="H405" s="54"/>
      <c r="I405" s="54"/>
      <c r="J405" s="54"/>
      <c r="K405" s="54"/>
      <c r="L405" s="54"/>
      <c r="M405" s="54"/>
      <c r="N405" s="54"/>
    </row>
    <row r="406" spans="4:14" ht="12.75">
      <c r="D406" s="54"/>
      <c r="E406" s="54"/>
      <c r="F406" s="54"/>
      <c r="G406" s="54"/>
      <c r="H406" s="54"/>
      <c r="I406" s="54"/>
      <c r="J406" s="54"/>
      <c r="K406" s="54"/>
      <c r="L406" s="54"/>
      <c r="M406" s="54"/>
      <c r="N406" s="54"/>
    </row>
    <row r="407" spans="4:14" ht="12.75">
      <c r="D407" s="54"/>
      <c r="E407" s="54"/>
      <c r="F407" s="54"/>
      <c r="G407" s="54"/>
      <c r="H407" s="54"/>
      <c r="I407" s="54"/>
      <c r="J407" s="54"/>
      <c r="K407" s="54"/>
      <c r="L407" s="54"/>
      <c r="M407" s="54"/>
      <c r="N407" s="54"/>
    </row>
    <row r="408" spans="4:14" ht="12.75">
      <c r="D408" s="54"/>
      <c r="E408" s="54"/>
      <c r="F408" s="54"/>
      <c r="G408" s="54"/>
      <c r="H408" s="54"/>
      <c r="I408" s="54"/>
      <c r="J408" s="54"/>
      <c r="K408" s="54"/>
      <c r="L408" s="54"/>
      <c r="M408" s="54"/>
      <c r="N408" s="54"/>
    </row>
    <row r="409" spans="4:14" ht="12.75">
      <c r="D409" s="54"/>
      <c r="E409" s="54"/>
      <c r="F409" s="54"/>
      <c r="G409" s="54"/>
      <c r="H409" s="54"/>
      <c r="I409" s="54"/>
      <c r="J409" s="54"/>
      <c r="K409" s="54"/>
      <c r="L409" s="54"/>
      <c r="M409" s="54"/>
      <c r="N409" s="54"/>
    </row>
    <row r="410" spans="4:14" ht="12.75">
      <c r="D410" s="54"/>
      <c r="E410" s="54"/>
      <c r="F410" s="54"/>
      <c r="G410" s="54"/>
      <c r="H410" s="54"/>
      <c r="I410" s="54"/>
      <c r="J410" s="54"/>
      <c r="K410" s="54"/>
      <c r="L410" s="54"/>
      <c r="M410" s="54"/>
      <c r="N410" s="54"/>
    </row>
    <row r="411" spans="4:14" ht="12.75">
      <c r="D411" s="54"/>
      <c r="E411" s="54"/>
      <c r="F411" s="54"/>
      <c r="G411" s="54"/>
      <c r="H411" s="54"/>
      <c r="I411" s="54"/>
      <c r="J411" s="54"/>
      <c r="K411" s="54"/>
      <c r="L411" s="54"/>
      <c r="M411" s="54"/>
      <c r="N411" s="54"/>
    </row>
    <row r="412" spans="4:14" ht="12.75">
      <c r="D412" s="54"/>
      <c r="E412" s="54"/>
      <c r="F412" s="54"/>
      <c r="G412" s="54"/>
      <c r="H412" s="54"/>
      <c r="I412" s="54"/>
      <c r="J412" s="54"/>
      <c r="K412" s="54"/>
      <c r="L412" s="54"/>
      <c r="M412" s="54"/>
      <c r="N412" s="54"/>
    </row>
    <row r="413" spans="4:14" ht="12.75">
      <c r="D413" s="54"/>
      <c r="E413" s="54"/>
      <c r="F413" s="54"/>
      <c r="G413" s="54"/>
      <c r="H413" s="54"/>
      <c r="I413" s="54"/>
      <c r="J413" s="54"/>
      <c r="K413" s="54"/>
      <c r="L413" s="54"/>
      <c r="M413" s="54"/>
      <c r="N413" s="54"/>
    </row>
    <row r="414" spans="4:14" ht="12.75">
      <c r="D414" s="54"/>
      <c r="E414" s="54"/>
      <c r="F414" s="54"/>
      <c r="G414" s="54"/>
      <c r="H414" s="54"/>
      <c r="I414" s="54"/>
      <c r="J414" s="54"/>
      <c r="K414" s="54"/>
      <c r="L414" s="54"/>
      <c r="M414" s="54"/>
      <c r="N414" s="54"/>
    </row>
    <row r="415" spans="4:14" ht="12.75">
      <c r="D415" s="54"/>
      <c r="E415" s="54"/>
      <c r="F415" s="54"/>
      <c r="G415" s="54"/>
      <c r="H415" s="54"/>
      <c r="I415" s="54"/>
      <c r="J415" s="54"/>
      <c r="K415" s="54"/>
      <c r="L415" s="54"/>
      <c r="M415" s="54"/>
      <c r="N415" s="54"/>
    </row>
    <row r="416" spans="4:14" ht="12.75">
      <c r="D416" s="54"/>
      <c r="E416" s="54"/>
      <c r="F416" s="54"/>
      <c r="G416" s="54"/>
      <c r="H416" s="54"/>
      <c r="I416" s="54"/>
      <c r="J416" s="54"/>
      <c r="K416" s="54"/>
      <c r="L416" s="54"/>
      <c r="M416" s="54"/>
      <c r="N416" s="54"/>
    </row>
    <row r="417" spans="4:14" ht="12.75">
      <c r="D417" s="54"/>
      <c r="E417" s="54"/>
      <c r="F417" s="54"/>
      <c r="G417" s="54"/>
      <c r="H417" s="54"/>
      <c r="I417" s="54"/>
      <c r="J417" s="54"/>
      <c r="K417" s="54"/>
      <c r="L417" s="54"/>
      <c r="M417" s="54"/>
      <c r="N417" s="54"/>
    </row>
    <row r="418" spans="4:14" ht="12.75">
      <c r="D418" s="54"/>
      <c r="E418" s="54"/>
      <c r="F418" s="54"/>
      <c r="G418" s="54"/>
      <c r="H418" s="54"/>
      <c r="I418" s="54"/>
      <c r="J418" s="54"/>
      <c r="K418" s="54"/>
      <c r="L418" s="54"/>
      <c r="M418" s="54"/>
      <c r="N418" s="54"/>
    </row>
    <row r="419" spans="4:14" ht="12.75">
      <c r="D419" s="54"/>
      <c r="E419" s="54"/>
      <c r="F419" s="54"/>
      <c r="G419" s="54"/>
      <c r="H419" s="54"/>
      <c r="I419" s="54"/>
      <c r="J419" s="54"/>
      <c r="K419" s="54"/>
      <c r="L419" s="54"/>
      <c r="M419" s="54"/>
      <c r="N419" s="54"/>
    </row>
    <row r="420" spans="4:14" ht="12.75">
      <c r="D420" s="54"/>
      <c r="E420" s="54"/>
      <c r="F420" s="54"/>
      <c r="G420" s="54"/>
      <c r="H420" s="54"/>
      <c r="I420" s="54"/>
      <c r="J420" s="54"/>
      <c r="K420" s="54"/>
      <c r="L420" s="54"/>
      <c r="M420" s="54"/>
      <c r="N420" s="54"/>
    </row>
    <row r="421" spans="4:14" ht="12.75">
      <c r="D421" s="54"/>
      <c r="E421" s="54"/>
      <c r="F421" s="54"/>
      <c r="G421" s="54"/>
      <c r="H421" s="54"/>
      <c r="I421" s="54"/>
      <c r="J421" s="54"/>
      <c r="K421" s="54"/>
      <c r="L421" s="54"/>
      <c r="M421" s="54"/>
      <c r="N421" s="54"/>
    </row>
    <row r="422" spans="4:14" ht="12.75">
      <c r="D422" s="54"/>
      <c r="E422" s="54"/>
      <c r="F422" s="54"/>
      <c r="G422" s="54"/>
      <c r="H422" s="54"/>
      <c r="I422" s="54"/>
      <c r="J422" s="54"/>
      <c r="K422" s="54"/>
      <c r="L422" s="54"/>
      <c r="M422" s="54"/>
      <c r="N422" s="54"/>
    </row>
    <row r="423" spans="4:14" ht="12.75">
      <c r="D423" s="54"/>
      <c r="E423" s="54"/>
      <c r="F423" s="54"/>
      <c r="G423" s="54"/>
      <c r="H423" s="54"/>
      <c r="I423" s="54"/>
      <c r="J423" s="54"/>
      <c r="K423" s="54"/>
      <c r="L423" s="54"/>
      <c r="M423" s="54"/>
      <c r="N423" s="54"/>
    </row>
    <row r="424" spans="4:14" ht="12.75">
      <c r="D424" s="54"/>
      <c r="E424" s="54"/>
      <c r="F424" s="54"/>
      <c r="G424" s="54"/>
      <c r="H424" s="54"/>
      <c r="I424" s="54"/>
      <c r="J424" s="54"/>
      <c r="K424" s="54"/>
      <c r="L424" s="54"/>
      <c r="M424" s="54"/>
      <c r="N424" s="54"/>
    </row>
    <row r="425" spans="4:14" ht="12.75">
      <c r="D425" s="54"/>
      <c r="E425" s="54"/>
      <c r="F425" s="54"/>
      <c r="G425" s="54"/>
      <c r="H425" s="54"/>
      <c r="I425" s="54"/>
      <c r="J425" s="54"/>
      <c r="K425" s="54"/>
      <c r="L425" s="54"/>
      <c r="M425" s="54"/>
      <c r="N425" s="54"/>
    </row>
    <row r="426" spans="4:14" ht="12.75">
      <c r="D426" s="54"/>
      <c r="E426" s="54"/>
      <c r="F426" s="54"/>
      <c r="G426" s="54"/>
      <c r="H426" s="54"/>
      <c r="I426" s="54"/>
      <c r="J426" s="54"/>
      <c r="K426" s="54"/>
      <c r="L426" s="54"/>
      <c r="M426" s="54"/>
      <c r="N426" s="54"/>
    </row>
    <row r="427" spans="4:14" ht="12.75">
      <c r="D427" s="54"/>
      <c r="E427" s="54"/>
      <c r="F427" s="54"/>
      <c r="G427" s="54"/>
      <c r="H427" s="54"/>
      <c r="I427" s="54"/>
      <c r="J427" s="54"/>
      <c r="K427" s="54"/>
      <c r="L427" s="54"/>
      <c r="M427" s="54"/>
      <c r="N427" s="54"/>
    </row>
    <row r="428" spans="4:14" ht="12.75">
      <c r="D428" s="54"/>
      <c r="E428" s="54"/>
      <c r="F428" s="54"/>
      <c r="G428" s="54"/>
      <c r="H428" s="54"/>
      <c r="I428" s="54"/>
      <c r="J428" s="54"/>
      <c r="K428" s="54"/>
      <c r="L428" s="54"/>
      <c r="M428" s="54"/>
      <c r="N428" s="54"/>
    </row>
    <row r="429" spans="4:14" ht="12.75">
      <c r="D429" s="54"/>
      <c r="E429" s="54"/>
      <c r="F429" s="54"/>
      <c r="G429" s="54"/>
      <c r="H429" s="54"/>
      <c r="I429" s="54"/>
      <c r="J429" s="54"/>
      <c r="K429" s="54"/>
      <c r="L429" s="54"/>
      <c r="M429" s="54"/>
      <c r="N429" s="54"/>
    </row>
    <row r="430" spans="4:14" ht="12.75">
      <c r="D430" s="54"/>
      <c r="E430" s="54"/>
      <c r="F430" s="54"/>
      <c r="G430" s="54"/>
      <c r="H430" s="54"/>
      <c r="I430" s="54"/>
      <c r="J430" s="54"/>
      <c r="K430" s="54"/>
      <c r="L430" s="54"/>
      <c r="M430" s="54"/>
      <c r="N430" s="54"/>
    </row>
    <row r="431" spans="4:14" ht="12.75">
      <c r="D431" s="54"/>
      <c r="E431" s="54"/>
      <c r="F431" s="54"/>
      <c r="G431" s="54"/>
      <c r="H431" s="54"/>
      <c r="I431" s="54"/>
      <c r="J431" s="54"/>
      <c r="K431" s="54"/>
      <c r="L431" s="54"/>
      <c r="M431" s="54"/>
      <c r="N431" s="54"/>
    </row>
    <row r="432" spans="4:14" ht="12.75">
      <c r="D432" s="54"/>
      <c r="E432" s="54"/>
      <c r="F432" s="54"/>
      <c r="G432" s="54"/>
      <c r="H432" s="54"/>
      <c r="I432" s="54"/>
      <c r="J432" s="54"/>
      <c r="K432" s="54"/>
      <c r="L432" s="54"/>
      <c r="M432" s="54"/>
      <c r="N432" s="54"/>
    </row>
    <row r="433" spans="4:14" ht="12.75">
      <c r="D433" s="54"/>
      <c r="E433" s="54"/>
      <c r="F433" s="54"/>
      <c r="G433" s="54"/>
      <c r="H433" s="54"/>
      <c r="I433" s="54"/>
      <c r="J433" s="54"/>
      <c r="K433" s="54"/>
      <c r="L433" s="54"/>
      <c r="M433" s="54"/>
      <c r="N433" s="54"/>
    </row>
    <row r="434" spans="4:14" ht="12.75">
      <c r="D434" s="54"/>
      <c r="E434" s="54"/>
      <c r="F434" s="54"/>
      <c r="G434" s="54"/>
      <c r="H434" s="54"/>
      <c r="I434" s="54"/>
      <c r="J434" s="54"/>
      <c r="K434" s="54"/>
      <c r="L434" s="54"/>
      <c r="M434" s="54"/>
      <c r="N434" s="54"/>
    </row>
    <row r="435" spans="4:14" ht="12.75">
      <c r="D435" s="54"/>
      <c r="E435" s="54"/>
      <c r="F435" s="54"/>
      <c r="G435" s="54"/>
      <c r="H435" s="54"/>
      <c r="I435" s="54"/>
      <c r="J435" s="54"/>
      <c r="K435" s="54"/>
      <c r="L435" s="54"/>
      <c r="M435" s="54"/>
      <c r="N435" s="54"/>
    </row>
    <row r="436" spans="4:14" ht="12.75">
      <c r="D436" s="54"/>
      <c r="E436" s="54"/>
      <c r="F436" s="54"/>
      <c r="G436" s="54"/>
      <c r="H436" s="54"/>
      <c r="I436" s="54"/>
      <c r="J436" s="54"/>
      <c r="K436" s="54"/>
      <c r="L436" s="54"/>
      <c r="M436" s="54"/>
      <c r="N436" s="54"/>
    </row>
    <row r="437" spans="4:14" ht="12.75">
      <c r="D437" s="54"/>
      <c r="E437" s="54"/>
      <c r="F437" s="54"/>
      <c r="G437" s="54"/>
      <c r="H437" s="54"/>
      <c r="I437" s="54"/>
      <c r="J437" s="54"/>
      <c r="K437" s="54"/>
      <c r="L437" s="54"/>
      <c r="M437" s="54"/>
      <c r="N437" s="54"/>
    </row>
    <row r="438" spans="4:14" ht="12.75">
      <c r="D438" s="54"/>
      <c r="E438" s="54"/>
      <c r="F438" s="54"/>
      <c r="G438" s="54"/>
      <c r="H438" s="54"/>
      <c r="I438" s="54"/>
      <c r="J438" s="54"/>
      <c r="K438" s="54"/>
      <c r="L438" s="54"/>
      <c r="M438" s="54"/>
      <c r="N438" s="54"/>
    </row>
    <row r="439" spans="4:14" ht="12.75">
      <c r="D439" s="54"/>
      <c r="E439" s="54"/>
      <c r="F439" s="54"/>
      <c r="G439" s="54"/>
      <c r="H439" s="54"/>
      <c r="I439" s="54"/>
      <c r="J439" s="54"/>
      <c r="K439" s="54"/>
      <c r="L439" s="54"/>
      <c r="M439" s="54"/>
      <c r="N439" s="54"/>
    </row>
    <row r="440" spans="4:14" ht="12.75">
      <c r="D440" s="54"/>
      <c r="E440" s="54"/>
      <c r="F440" s="54"/>
      <c r="G440" s="54"/>
      <c r="H440" s="54"/>
      <c r="I440" s="54"/>
      <c r="J440" s="54"/>
      <c r="K440" s="54"/>
      <c r="L440" s="54"/>
      <c r="M440" s="54"/>
      <c r="N440" s="54"/>
    </row>
    <row r="441" spans="4:14" ht="12.75">
      <c r="D441" s="54"/>
      <c r="E441" s="54"/>
      <c r="F441" s="54"/>
      <c r="G441" s="54"/>
      <c r="H441" s="54"/>
      <c r="I441" s="54"/>
      <c r="J441" s="54"/>
      <c r="K441" s="54"/>
      <c r="L441" s="54"/>
      <c r="M441" s="54"/>
      <c r="N441" s="54"/>
    </row>
    <row r="442" spans="4:14" ht="12.75">
      <c r="D442" s="54"/>
      <c r="E442" s="54"/>
      <c r="F442" s="54"/>
      <c r="G442" s="54"/>
      <c r="H442" s="54"/>
      <c r="I442" s="54"/>
      <c r="J442" s="54"/>
      <c r="K442" s="54"/>
      <c r="L442" s="54"/>
      <c r="M442" s="54"/>
      <c r="N442" s="54"/>
    </row>
    <row r="443" spans="4:14" ht="12.75">
      <c r="D443" s="54"/>
      <c r="E443" s="54"/>
      <c r="F443" s="54"/>
      <c r="G443" s="54"/>
      <c r="H443" s="54"/>
      <c r="I443" s="54"/>
      <c r="J443" s="54"/>
      <c r="K443" s="54"/>
      <c r="L443" s="54"/>
      <c r="M443" s="54"/>
      <c r="N443" s="54"/>
    </row>
    <row r="444" spans="4:14" ht="12.75">
      <c r="D444" s="54"/>
      <c r="E444" s="54"/>
      <c r="F444" s="54"/>
      <c r="G444" s="54"/>
      <c r="H444" s="54"/>
      <c r="I444" s="54"/>
      <c r="J444" s="54"/>
      <c r="K444" s="54"/>
      <c r="L444" s="54"/>
      <c r="M444" s="54"/>
      <c r="N444" s="54"/>
    </row>
    <row r="445" spans="4:14" ht="12.75">
      <c r="D445" s="54"/>
      <c r="E445" s="54"/>
      <c r="F445" s="54"/>
      <c r="G445" s="54"/>
      <c r="H445" s="54"/>
      <c r="I445" s="54"/>
      <c r="J445" s="54"/>
      <c r="K445" s="54"/>
      <c r="L445" s="54"/>
      <c r="M445" s="54"/>
      <c r="N445" s="54"/>
    </row>
    <row r="446" spans="4:14" ht="12.75">
      <c r="D446" s="54"/>
      <c r="E446" s="54"/>
      <c r="F446" s="54"/>
      <c r="G446" s="54"/>
      <c r="H446" s="54"/>
      <c r="I446" s="54"/>
      <c r="J446" s="54"/>
      <c r="K446" s="54"/>
      <c r="L446" s="54"/>
      <c r="M446" s="54"/>
      <c r="N446" s="54"/>
    </row>
    <row r="447" spans="4:14" ht="12.75">
      <c r="D447" s="54"/>
      <c r="E447" s="54"/>
      <c r="F447" s="54"/>
      <c r="G447" s="54"/>
      <c r="H447" s="54"/>
      <c r="I447" s="54"/>
      <c r="J447" s="54"/>
      <c r="K447" s="54"/>
      <c r="L447" s="54"/>
      <c r="M447" s="54"/>
      <c r="N447" s="54"/>
    </row>
    <row r="448" spans="4:14" ht="12.75">
      <c r="D448" s="54"/>
      <c r="E448" s="54"/>
      <c r="F448" s="54"/>
      <c r="G448" s="54"/>
      <c r="H448" s="54"/>
      <c r="I448" s="54"/>
      <c r="J448" s="54"/>
      <c r="K448" s="54"/>
      <c r="L448" s="54"/>
      <c r="M448" s="54"/>
      <c r="N448" s="54"/>
    </row>
    <row r="449" spans="4:14" ht="12.75">
      <c r="D449" s="54"/>
      <c r="E449" s="54"/>
      <c r="F449" s="54"/>
      <c r="G449" s="54"/>
      <c r="H449" s="54"/>
      <c r="I449" s="54"/>
      <c r="J449" s="54"/>
      <c r="K449" s="54"/>
      <c r="L449" s="54"/>
      <c r="M449" s="54"/>
      <c r="N449" s="54"/>
    </row>
    <row r="450" spans="4:14" ht="12.75">
      <c r="D450" s="54"/>
      <c r="E450" s="54"/>
      <c r="F450" s="54"/>
      <c r="G450" s="54"/>
      <c r="H450" s="54"/>
      <c r="I450" s="54"/>
      <c r="J450" s="54"/>
      <c r="K450" s="54"/>
      <c r="L450" s="54"/>
      <c r="M450" s="54"/>
      <c r="N450" s="54"/>
    </row>
    <row r="451" spans="4:14" ht="12.75">
      <c r="D451" s="54"/>
      <c r="E451" s="54"/>
      <c r="F451" s="54"/>
      <c r="G451" s="54"/>
      <c r="H451" s="54"/>
      <c r="I451" s="54"/>
      <c r="J451" s="54"/>
      <c r="K451" s="54"/>
      <c r="L451" s="54"/>
      <c r="M451" s="54"/>
      <c r="N451" s="54"/>
    </row>
    <row r="452" spans="4:14" ht="12.75">
      <c r="D452" s="54"/>
      <c r="E452" s="54"/>
      <c r="F452" s="54"/>
      <c r="G452" s="54"/>
      <c r="H452" s="54"/>
      <c r="I452" s="54"/>
      <c r="J452" s="54"/>
      <c r="K452" s="54"/>
      <c r="L452" s="54"/>
      <c r="M452" s="54"/>
      <c r="N452" s="54"/>
    </row>
    <row r="453" spans="4:14" ht="12.75">
      <c r="D453" s="54"/>
      <c r="E453" s="54"/>
      <c r="F453" s="54"/>
      <c r="G453" s="54"/>
      <c r="H453" s="54"/>
      <c r="I453" s="54"/>
      <c r="J453" s="54"/>
      <c r="K453" s="54"/>
      <c r="L453" s="54"/>
      <c r="M453" s="54"/>
      <c r="N453" s="54"/>
    </row>
    <row r="454" spans="4:14" ht="12.75">
      <c r="D454" s="54"/>
      <c r="E454" s="54"/>
      <c r="F454" s="54"/>
      <c r="G454" s="54"/>
      <c r="H454" s="54"/>
      <c r="I454" s="54"/>
      <c r="J454" s="54"/>
      <c r="K454" s="54"/>
      <c r="L454" s="54"/>
      <c r="M454" s="54"/>
      <c r="N454" s="54"/>
    </row>
    <row r="455" spans="4:14" ht="12.75">
      <c r="D455" s="54"/>
      <c r="E455" s="54"/>
      <c r="F455" s="54"/>
      <c r="G455" s="54"/>
      <c r="H455" s="54"/>
      <c r="I455" s="54"/>
      <c r="J455" s="54"/>
      <c r="K455" s="54"/>
      <c r="L455" s="54"/>
      <c r="M455" s="54"/>
      <c r="N455" s="54"/>
    </row>
    <row r="456" spans="4:14" ht="12.75">
      <c r="D456" s="54"/>
      <c r="E456" s="54"/>
      <c r="F456" s="54"/>
      <c r="G456" s="54"/>
      <c r="H456" s="54"/>
      <c r="I456" s="54"/>
      <c r="J456" s="54"/>
      <c r="K456" s="54"/>
      <c r="L456" s="54"/>
      <c r="M456" s="54"/>
      <c r="N456" s="54"/>
    </row>
    <row r="457" spans="4:14" ht="12.75">
      <c r="D457" s="54"/>
      <c r="E457" s="54"/>
      <c r="F457" s="54"/>
      <c r="G457" s="54"/>
      <c r="H457" s="54"/>
      <c r="I457" s="54"/>
      <c r="J457" s="54"/>
      <c r="K457" s="54"/>
      <c r="L457" s="54"/>
      <c r="M457" s="54"/>
      <c r="N457" s="54"/>
    </row>
    <row r="458" spans="4:14" ht="12.75">
      <c r="D458" s="54"/>
      <c r="E458" s="54"/>
      <c r="F458" s="54"/>
      <c r="G458" s="54"/>
      <c r="H458" s="54"/>
      <c r="I458" s="54"/>
      <c r="J458" s="54"/>
      <c r="K458" s="54"/>
      <c r="L458" s="54"/>
      <c r="M458" s="54"/>
      <c r="N458" s="54"/>
    </row>
    <row r="459" spans="4:14" ht="12.75">
      <c r="D459" s="54"/>
      <c r="E459" s="54"/>
      <c r="F459" s="54"/>
      <c r="G459" s="54"/>
      <c r="H459" s="54"/>
      <c r="I459" s="54"/>
      <c r="J459" s="54"/>
      <c r="K459" s="54"/>
      <c r="L459" s="54"/>
      <c r="M459" s="54"/>
      <c r="N459" s="54"/>
    </row>
    <row r="460" spans="4:14" ht="12.75">
      <c r="D460" s="54"/>
      <c r="E460" s="54"/>
      <c r="F460" s="54"/>
      <c r="G460" s="54"/>
      <c r="H460" s="54"/>
      <c r="I460" s="54"/>
      <c r="J460" s="54"/>
      <c r="K460" s="54"/>
      <c r="L460" s="54"/>
      <c r="M460" s="54"/>
      <c r="N460" s="54"/>
    </row>
    <row r="461" spans="4:14" ht="12.75">
      <c r="D461" s="54"/>
      <c r="E461" s="54"/>
      <c r="F461" s="54"/>
      <c r="G461" s="54"/>
      <c r="H461" s="54"/>
      <c r="I461" s="54"/>
      <c r="J461" s="54"/>
      <c r="K461" s="54"/>
      <c r="L461" s="54"/>
      <c r="M461" s="54"/>
      <c r="N461" s="54"/>
    </row>
    <row r="462" spans="4:14" ht="12.75">
      <c r="D462" s="54"/>
      <c r="E462" s="54"/>
      <c r="F462" s="54"/>
      <c r="G462" s="54"/>
      <c r="H462" s="54"/>
      <c r="I462" s="54"/>
      <c r="J462" s="54"/>
      <c r="K462" s="54"/>
      <c r="L462" s="54"/>
      <c r="M462" s="54"/>
      <c r="N462" s="54"/>
    </row>
    <row r="463" spans="4:14" ht="12.75">
      <c r="D463" s="54"/>
      <c r="E463" s="54"/>
      <c r="F463" s="54"/>
      <c r="G463" s="54"/>
      <c r="H463" s="54"/>
      <c r="I463" s="54"/>
      <c r="J463" s="54"/>
      <c r="K463" s="54"/>
      <c r="L463" s="54"/>
      <c r="M463" s="54"/>
      <c r="N463" s="54"/>
    </row>
    <row r="464" spans="4:14" ht="12.75">
      <c r="D464" s="54"/>
      <c r="E464" s="54"/>
      <c r="F464" s="54"/>
      <c r="G464" s="54"/>
      <c r="H464" s="54"/>
      <c r="I464" s="54"/>
      <c r="J464" s="54"/>
      <c r="K464" s="54"/>
      <c r="L464" s="54"/>
      <c r="M464" s="54"/>
      <c r="N464" s="54"/>
    </row>
    <row r="465" spans="4:14" ht="12.75">
      <c r="D465" s="54"/>
      <c r="E465" s="54"/>
      <c r="F465" s="54"/>
      <c r="G465" s="54"/>
      <c r="H465" s="54"/>
      <c r="I465" s="54"/>
      <c r="J465" s="54"/>
      <c r="K465" s="54"/>
      <c r="L465" s="54"/>
      <c r="M465" s="54"/>
      <c r="N465" s="54"/>
    </row>
    <row r="466" spans="4:14" ht="12.75">
      <c r="D466" s="54"/>
      <c r="E466" s="54"/>
      <c r="F466" s="54"/>
      <c r="G466" s="54"/>
      <c r="H466" s="54"/>
      <c r="I466" s="54"/>
      <c r="J466" s="54"/>
      <c r="K466" s="54"/>
      <c r="L466" s="54"/>
      <c r="M466" s="54"/>
      <c r="N466" s="54"/>
    </row>
    <row r="467" spans="4:14" ht="12.75">
      <c r="D467" s="54"/>
      <c r="E467" s="54"/>
      <c r="F467" s="54"/>
      <c r="G467" s="54"/>
      <c r="H467" s="54"/>
      <c r="I467" s="54"/>
      <c r="J467" s="54"/>
      <c r="K467" s="54"/>
      <c r="L467" s="54"/>
      <c r="M467" s="54"/>
      <c r="N467" s="54"/>
    </row>
  </sheetData>
  <hyperlinks>
    <hyperlink ref="F7" location="Indice!A1" display="Indice!A1"/>
  </hyperlinks>
  <printOptions horizontalCentered="1" verticalCentered="1"/>
  <pageMargins left="0" right="0" top="0" bottom="0" header="0" footer="0"/>
  <pageSetup horizontalDpi="600" verticalDpi="600" orientation="landscape" paperSize="9" scale="105" r:id="rId2"/>
  <colBreaks count="1" manualBreakCount="1">
    <brk id="13" max="65535" man="1"/>
  </colBreaks>
  <drawing r:id="rId1"/>
</worksheet>
</file>

<file path=xl/worksheets/sheet9.xml><?xml version="1.0" encoding="utf-8"?>
<worksheet xmlns="http://schemas.openxmlformats.org/spreadsheetml/2006/main" xmlns:r="http://schemas.openxmlformats.org/officeDocument/2006/relationships">
  <sheetPr codeName="Hoja8"/>
  <dimension ref="B6:M23"/>
  <sheetViews>
    <sheetView workbookViewId="0" topLeftCell="A6">
      <selection activeCell="A6" sqref="A6:H24"/>
    </sheetView>
  </sheetViews>
  <sheetFormatPr defaultColWidth="11.421875" defaultRowHeight="12.75"/>
  <cols>
    <col min="1" max="1" width="4.00390625" style="3" customWidth="1"/>
    <col min="2" max="2" width="25.57421875" style="3" customWidth="1"/>
    <col min="3" max="3" width="16.140625" style="3" customWidth="1"/>
    <col min="4" max="4" width="12.8515625" style="3" customWidth="1"/>
    <col min="5" max="5" width="11.28125" style="3" customWidth="1"/>
    <col min="6" max="6" width="11.421875" style="3" customWidth="1"/>
    <col min="7" max="7" width="11.140625" style="3" customWidth="1"/>
    <col min="8" max="16384" width="11.421875" style="3" customWidth="1"/>
  </cols>
  <sheetData>
    <row r="6" spans="2:3" ht="12.75">
      <c r="B6" s="1" t="s">
        <v>54</v>
      </c>
      <c r="C6" s="77" t="s">
        <v>65</v>
      </c>
    </row>
    <row r="7" spans="2:3" ht="12.75">
      <c r="B7" s="1" t="s">
        <v>55</v>
      </c>
      <c r="C7" s="77" t="s">
        <v>66</v>
      </c>
    </row>
    <row r="8" spans="2:5" ht="12.75">
      <c r="B8" s="1" t="s">
        <v>56</v>
      </c>
      <c r="C8" s="77">
        <v>2008</v>
      </c>
      <c r="E8" s="94" t="s">
        <v>64</v>
      </c>
    </row>
    <row r="10" ht="12.75">
      <c r="B10" s="80" t="s">
        <v>124</v>
      </c>
    </row>
    <row r="12" ht="15.75" customHeight="1"/>
    <row r="13" spans="2:7" ht="13.5" thickBot="1">
      <c r="B13" s="76"/>
      <c r="C13" s="76">
        <v>2003</v>
      </c>
      <c r="D13" s="76">
        <v>2004</v>
      </c>
      <c r="E13" s="76">
        <v>2005</v>
      </c>
      <c r="F13" s="76">
        <v>2006</v>
      </c>
      <c r="G13" s="76">
        <v>2007</v>
      </c>
    </row>
    <row r="14" spans="2:13" ht="12.75">
      <c r="B14" s="1" t="s">
        <v>52</v>
      </c>
      <c r="C14" s="143">
        <v>0.050207848164106</v>
      </c>
      <c r="D14" s="143">
        <v>0.0503003983763875</v>
      </c>
      <c r="E14" s="143">
        <v>0.0488480383871879</v>
      </c>
      <c r="F14" s="143">
        <v>0.0492564681088415</v>
      </c>
      <c r="G14" s="143">
        <v>0.0502527733359117</v>
      </c>
      <c r="M14" s="22"/>
    </row>
    <row r="15" spans="2:13" ht="14.25">
      <c r="B15" s="60" t="s">
        <v>153</v>
      </c>
      <c r="C15" s="144">
        <v>0.0574</v>
      </c>
      <c r="D15" s="144">
        <v>0.0578</v>
      </c>
      <c r="E15" s="144">
        <v>0.0585</v>
      </c>
      <c r="F15" s="144">
        <v>0.0595</v>
      </c>
      <c r="G15" s="144">
        <v>0.0607</v>
      </c>
      <c r="M15" s="59"/>
    </row>
    <row r="16" spans="2:13" ht="14.25">
      <c r="B16" s="60" t="s">
        <v>154</v>
      </c>
      <c r="C16" s="144">
        <v>0.07065446491450686</v>
      </c>
      <c r="D16" s="144">
        <v>0.070843228429398</v>
      </c>
      <c r="E16" s="144">
        <v>0.07198083962654687</v>
      </c>
      <c r="F16" s="144">
        <v>0.07193430505708585</v>
      </c>
      <c r="G16" s="144">
        <v>0.0713900492009934</v>
      </c>
      <c r="M16" s="59"/>
    </row>
    <row r="17" spans="2:7" ht="15" thickBot="1">
      <c r="B17" s="61" t="s">
        <v>155</v>
      </c>
      <c r="C17" s="146">
        <v>0.06544669553972376</v>
      </c>
      <c r="D17" s="146">
        <v>0.0657906055263872</v>
      </c>
      <c r="E17" s="145">
        <v>0.0665651205290911</v>
      </c>
      <c r="F17" s="145">
        <v>0.06755504062933873</v>
      </c>
      <c r="G17" s="145">
        <v>0.0684261489671773</v>
      </c>
    </row>
    <row r="18" spans="2:7" ht="12.75">
      <c r="B18" s="83" t="s">
        <v>152</v>
      </c>
      <c r="C18" s="83"/>
      <c r="D18" s="83"/>
      <c r="E18" s="83"/>
      <c r="F18" s="149"/>
      <c r="G18" s="149"/>
    </row>
    <row r="19" spans="2:7" ht="12.75">
      <c r="B19" s="83" t="s">
        <v>108</v>
      </c>
      <c r="C19" s="83"/>
      <c r="D19" s="83"/>
      <c r="E19" s="83"/>
      <c r="F19" s="149"/>
      <c r="G19" s="149"/>
    </row>
    <row r="20" spans="2:7" ht="12.75">
      <c r="B20" s="150" t="s">
        <v>156</v>
      </c>
      <c r="C20" s="83"/>
      <c r="D20" s="83"/>
      <c r="E20" s="83"/>
      <c r="F20" s="83"/>
      <c r="G20" s="83"/>
    </row>
    <row r="21" spans="2:7" ht="12.75">
      <c r="B21" s="150" t="s">
        <v>157</v>
      </c>
      <c r="C21" s="83"/>
      <c r="D21" s="83"/>
      <c r="E21" s="83"/>
      <c r="F21" s="149"/>
      <c r="G21" s="149"/>
    </row>
    <row r="22" spans="2:7" ht="12.75">
      <c r="B22" s="150" t="s">
        <v>158</v>
      </c>
      <c r="C22" s="83"/>
      <c r="D22" s="83"/>
      <c r="E22" s="83"/>
      <c r="F22" s="149"/>
      <c r="G22" s="149"/>
    </row>
    <row r="23" spans="2:7" ht="12.75">
      <c r="B23" s="151" t="s">
        <v>126</v>
      </c>
      <c r="C23" s="149"/>
      <c r="D23" s="149"/>
      <c r="E23" s="149"/>
      <c r="F23" s="149"/>
      <c r="G23" s="149"/>
    </row>
  </sheetData>
  <hyperlinks>
    <hyperlink ref="E8" location="Indice!A1" display="Indice!A1"/>
  </hyperlinks>
  <printOptions horizontalCentered="1" verticalCentered="1"/>
  <pageMargins left="0.7874015748031497" right="0.7874015748031497" top="0.984251968503937" bottom="0.984251968503937" header="0" footer="0"/>
  <pageSetup horizontalDpi="600" verticalDpi="600" orientation="landscape" paperSize="9" scale="12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 Navarra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N067227</dc:creator>
  <cp:keywords/>
  <dc:description/>
  <cp:lastModifiedBy>N067227</cp:lastModifiedBy>
  <cp:lastPrinted>2010-01-14T08:56:29Z</cp:lastPrinted>
  <dcterms:created xsi:type="dcterms:W3CDTF">2008-02-05T12:18:40Z</dcterms:created>
  <dcterms:modified xsi:type="dcterms:W3CDTF">2010-06-22T11:30:04Z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