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40" windowHeight="5835" activeTab="0"/>
  </bookViews>
  <sheets>
    <sheet name="Actividad total 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<sst xmlns="http://schemas.openxmlformats.org/spreadsheetml/2006/main" count="35" uniqueCount="35">
  <si>
    <t>ACTIVIDAD DEL SERVICIO DE CARDIOLOGÍA DEL HOSPITAL DE NAVARRA. 2000-2004</t>
  </si>
  <si>
    <t>2000</t>
  </si>
  <si>
    <t>2001</t>
  </si>
  <si>
    <t>01/00</t>
  </si>
  <si>
    <t>2002</t>
  </si>
  <si>
    <t>02/01</t>
  </si>
  <si>
    <t>2003</t>
  </si>
  <si>
    <t>03/02</t>
  </si>
  <si>
    <t>04/03</t>
  </si>
  <si>
    <t>Hospitalización</t>
  </si>
  <si>
    <t>Ingresos</t>
  </si>
  <si>
    <t>Altas</t>
  </si>
  <si>
    <t>Estancias</t>
  </si>
  <si>
    <t>Interconsultas</t>
  </si>
  <si>
    <t>Hemodinámica</t>
  </si>
  <si>
    <t>Estudios hemodinámicos</t>
  </si>
  <si>
    <t>ACTP</t>
  </si>
  <si>
    <t>STENT</t>
  </si>
  <si>
    <t>Electrofisiología</t>
  </si>
  <si>
    <t>Estudios electrofisiológicos</t>
  </si>
  <si>
    <t>Ablaciones</t>
  </si>
  <si>
    <t>Cardioversión</t>
  </si>
  <si>
    <t>Ecocardiografía</t>
  </si>
  <si>
    <t>Ecos transtorácicos</t>
  </si>
  <si>
    <t>Ecos Transesofágicos</t>
  </si>
  <si>
    <t>Ecos de esfuerzo</t>
  </si>
  <si>
    <t>Ecos Transtoráciocs en GS</t>
  </si>
  <si>
    <t xml:space="preserve">P. De esfuerzo </t>
  </si>
  <si>
    <t>HOLTER</t>
  </si>
  <si>
    <t xml:space="preserve">Consultas </t>
  </si>
  <si>
    <t>Seguimiento Marcapasos</t>
  </si>
  <si>
    <t>Seguimiento DAI</t>
  </si>
  <si>
    <t>Primeras</t>
  </si>
  <si>
    <t xml:space="preserve">Sucesivas </t>
  </si>
  <si>
    <t>Total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</si>
</sst>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%"/>
    <numFmt numFmtId="177" formatCode="0.0"/>
    <numFmt numFmtId="178" formatCode="mmmmm"/>
    <numFmt numFmtId="179" formatCode="d/m/yyyy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3" fillId="2" borderId="1" xfId="19" applyNumberFormat="1" applyFont="1" applyFill="1" applyBorder="1" applyAlignment="1">
      <alignment horizontal="center"/>
      <protection/>
    </xf>
    <xf numFmtId="49" fontId="3" fillId="2" borderId="2" xfId="19" applyNumberFormat="1" applyFont="1" applyFill="1" applyBorder="1" applyAlignment="1">
      <alignment horizontal="center"/>
      <protection/>
    </xf>
    <xf numFmtId="49" fontId="0" fillId="2" borderId="3" xfId="19" applyNumberFormat="1" applyFont="1" applyFill="1" applyBorder="1" applyAlignment="1">
      <alignment horizontal="center"/>
      <protection/>
    </xf>
    <xf numFmtId="49" fontId="0" fillId="2" borderId="4" xfId="19" applyNumberFormat="1" applyFont="1" applyFill="1" applyBorder="1" applyAlignment="1">
      <alignment horizontal="center"/>
      <protection/>
    </xf>
    <xf numFmtId="0" fontId="5" fillId="0" borderId="2" xfId="0" applyFont="1" applyBorder="1" applyAlignment="1">
      <alignment/>
    </xf>
    <xf numFmtId="0" fontId="3" fillId="0" borderId="4" xfId="19" applyFont="1" applyFill="1" applyBorder="1" applyAlignment="1">
      <alignment horizontal="left" wrapText="1"/>
      <protection/>
    </xf>
    <xf numFmtId="3" fontId="3" fillId="0" borderId="1" xfId="19" applyNumberFormat="1" applyFont="1" applyFill="1" applyBorder="1" applyAlignment="1">
      <alignment horizontal="right" wrapText="1"/>
      <protection/>
    </xf>
    <xf numFmtId="3" fontId="3" fillId="0" borderId="2" xfId="19" applyNumberFormat="1" applyFont="1" applyFill="1" applyBorder="1" applyAlignment="1">
      <alignment horizontal="right" wrapText="1"/>
      <protection/>
    </xf>
    <xf numFmtId="176" fontId="0" fillId="0" borderId="3" xfId="0" applyNumberFormat="1" applyFont="1" applyBorder="1" applyAlignment="1">
      <alignment/>
    </xf>
    <xf numFmtId="176" fontId="0" fillId="0" borderId="4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3" fillId="0" borderId="5" xfId="0" applyFont="1" applyBorder="1" applyAlignment="1">
      <alignment/>
    </xf>
    <xf numFmtId="0" fontId="3" fillId="0" borderId="0" xfId="19" applyFont="1" applyFill="1" applyBorder="1" applyAlignment="1">
      <alignment horizontal="left" wrapText="1"/>
      <protection/>
    </xf>
    <xf numFmtId="3" fontId="3" fillId="0" borderId="6" xfId="19" applyNumberFormat="1" applyFont="1" applyFill="1" applyBorder="1" applyAlignment="1">
      <alignment horizontal="right" wrapText="1"/>
      <protection/>
    </xf>
    <xf numFmtId="3" fontId="3" fillId="0" borderId="5" xfId="19" applyNumberFormat="1" applyFont="1" applyFill="1" applyBorder="1" applyAlignment="1">
      <alignment horizontal="right" wrapText="1"/>
      <protection/>
    </xf>
    <xf numFmtId="176" fontId="0" fillId="0" borderId="7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19" applyFont="1" applyFill="1" applyBorder="1" applyAlignment="1">
      <alignment horizontal="left" wrapText="1"/>
      <protection/>
    </xf>
    <xf numFmtId="3" fontId="3" fillId="0" borderId="10" xfId="19" applyNumberFormat="1" applyFont="1" applyFill="1" applyBorder="1" applyAlignment="1">
      <alignment horizontal="right" wrapText="1"/>
      <protection/>
    </xf>
    <xf numFmtId="3" fontId="3" fillId="0" borderId="8" xfId="19" applyNumberFormat="1" applyFont="1" applyFill="1" applyBorder="1" applyAlignment="1">
      <alignment horizontal="right" wrapText="1"/>
      <protection/>
    </xf>
    <xf numFmtId="176" fontId="0" fillId="0" borderId="11" xfId="0" applyNumberFormat="1" applyFont="1" applyBorder="1" applyAlignment="1">
      <alignment/>
    </xf>
    <xf numFmtId="176" fontId="0" fillId="0" borderId="9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9" xfId="0" applyFont="1" applyBorder="1" applyAlignment="1">
      <alignment/>
    </xf>
    <xf numFmtId="3" fontId="3" fillId="0" borderId="8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6" xfId="19" applyNumberFormat="1" applyFont="1" applyFill="1" applyBorder="1" applyAlignment="1">
      <alignment horizontal="left" wrapText="1"/>
      <protection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9" xfId="0" applyFont="1" applyBorder="1" applyAlignment="1">
      <alignment/>
    </xf>
    <xf numFmtId="176" fontId="0" fillId="0" borderId="12" xfId="0" applyNumberFormat="1" applyFont="1" applyBorder="1" applyAlignment="1">
      <alignment/>
    </xf>
    <xf numFmtId="0" fontId="3" fillId="2" borderId="13" xfId="19" applyFont="1" applyFill="1" applyBorder="1" applyAlignment="1">
      <alignment horizontal="center"/>
      <protection/>
    </xf>
    <xf numFmtId="0" fontId="3" fillId="2" borderId="14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tabSelected="1" zoomScale="75" zoomScaleNormal="75" workbookViewId="0" topLeftCell="C1">
      <selection activeCell="O2" sqref="O2"/>
    </sheetView>
  </sheetViews>
  <sheetFormatPr defaultColWidth="11.421875" defaultRowHeight="12.75"/>
  <cols>
    <col min="1" max="1" width="4.00390625" style="1" customWidth="1"/>
    <col min="2" max="2" width="22.00390625" style="1" customWidth="1"/>
    <col min="3" max="3" width="32.00390625" style="1" customWidth="1"/>
    <col min="4" max="5" width="9.421875" style="1" customWidth="1"/>
    <col min="6" max="6" width="6.8515625" style="3" customWidth="1"/>
    <col min="7" max="7" width="9.421875" style="1" customWidth="1"/>
    <col min="8" max="8" width="6.8515625" style="3" customWidth="1"/>
    <col min="9" max="9" width="9.421875" style="1" customWidth="1"/>
    <col min="10" max="10" width="6.8515625" style="3" customWidth="1"/>
    <col min="11" max="11" width="9.421875" style="1" customWidth="1"/>
    <col min="12" max="12" width="6.8515625" style="3" customWidth="1"/>
    <col min="13" max="16384" width="8.421875" style="1" customWidth="1"/>
  </cols>
  <sheetData>
    <row r="1" ht="18">
      <c r="B1" s="2" t="s">
        <v>0</v>
      </c>
    </row>
    <row r="3" spans="2:12" ht="15">
      <c r="B3" s="41"/>
      <c r="C3" s="42"/>
      <c r="D3" s="4" t="s">
        <v>1</v>
      </c>
      <c r="E3" s="5" t="s">
        <v>2</v>
      </c>
      <c r="F3" s="6" t="s">
        <v>3</v>
      </c>
      <c r="G3" s="5" t="s">
        <v>4</v>
      </c>
      <c r="H3" s="6" t="s">
        <v>5</v>
      </c>
      <c r="I3" s="5" t="s">
        <v>6</v>
      </c>
      <c r="J3" s="7" t="s">
        <v>7</v>
      </c>
      <c r="K3" s="5">
        <v>2004</v>
      </c>
      <c r="L3" s="6" t="s">
        <v>8</v>
      </c>
    </row>
    <row r="4" spans="2:14" ht="15">
      <c r="B4" s="8" t="s">
        <v>9</v>
      </c>
      <c r="C4" s="9" t="s">
        <v>10</v>
      </c>
      <c r="D4" s="10">
        <v>1481</v>
      </c>
      <c r="E4" s="11">
        <v>1669</v>
      </c>
      <c r="F4" s="12">
        <f>+E4/D4-1</f>
        <v>0.12694125590817018</v>
      </c>
      <c r="G4" s="11">
        <v>1813</v>
      </c>
      <c r="H4" s="12">
        <f>+G4/E4-1</f>
        <v>0.08627920910724995</v>
      </c>
      <c r="I4" s="11">
        <v>1800</v>
      </c>
      <c r="J4" s="13">
        <f>+I4/G4-1</f>
        <v>-0.007170435741864267</v>
      </c>
      <c r="K4" s="11">
        <v>1769</v>
      </c>
      <c r="L4" s="12">
        <f>+K4/I4-1</f>
        <v>-0.01722222222222225</v>
      </c>
      <c r="N4" s="14"/>
    </row>
    <row r="5" spans="2:12" ht="15">
      <c r="B5" s="15"/>
      <c r="C5" s="16" t="s">
        <v>11</v>
      </c>
      <c r="D5" s="17">
        <v>1477</v>
      </c>
      <c r="E5" s="18">
        <v>1659</v>
      </c>
      <c r="F5" s="19">
        <f>+E5/D5-1</f>
        <v>0.12322274881516582</v>
      </c>
      <c r="G5" s="18">
        <v>1823</v>
      </c>
      <c r="H5" s="19">
        <f>+G5/E5-1</f>
        <v>0.09885473176612414</v>
      </c>
      <c r="I5" s="18">
        <v>1799</v>
      </c>
      <c r="J5" s="20">
        <f>+I5/G5-1</f>
        <v>-0.013165112452002248</v>
      </c>
      <c r="K5" s="18">
        <v>1773</v>
      </c>
      <c r="L5" s="19">
        <f>+K5/I5-1</f>
        <v>-0.014452473596442417</v>
      </c>
    </row>
    <row r="6" spans="2:12" ht="15">
      <c r="B6" s="21"/>
      <c r="C6" s="22" t="s">
        <v>12</v>
      </c>
      <c r="D6" s="23">
        <v>9533</v>
      </c>
      <c r="E6" s="24">
        <v>12059</v>
      </c>
      <c r="F6" s="25">
        <f>+E6/D6-1</f>
        <v>0.2649742998006923</v>
      </c>
      <c r="G6" s="24">
        <v>12404</v>
      </c>
      <c r="H6" s="25">
        <f>+G6/E6-1</f>
        <v>0.02860933742433036</v>
      </c>
      <c r="I6" s="24">
        <v>12399</v>
      </c>
      <c r="J6" s="26">
        <f>+I6/G6-1</f>
        <v>-0.0004030957755563058</v>
      </c>
      <c r="K6" s="24">
        <v>12524</v>
      </c>
      <c r="L6" s="25">
        <f>+K6/I6-1</f>
        <v>0.010081458182111369</v>
      </c>
    </row>
    <row r="7" spans="3:12" ht="15" hidden="1">
      <c r="C7" s="16"/>
      <c r="D7" s="17"/>
      <c r="E7" s="18"/>
      <c r="F7" s="19"/>
      <c r="G7" s="18"/>
      <c r="H7" s="19"/>
      <c r="I7" s="18"/>
      <c r="J7" s="20"/>
      <c r="K7" s="18"/>
      <c r="L7" s="19"/>
    </row>
    <row r="8" spans="3:12" ht="15" hidden="1">
      <c r="C8" s="16" t="s">
        <v>13</v>
      </c>
      <c r="D8" s="17"/>
      <c r="E8" s="18"/>
      <c r="F8" s="19"/>
      <c r="G8" s="18">
        <v>522</v>
      </c>
      <c r="H8" s="19"/>
      <c r="I8" s="18">
        <v>503</v>
      </c>
      <c r="J8" s="20">
        <f>+I8/G8-1</f>
        <v>-0.036398467432950166</v>
      </c>
      <c r="K8" s="18">
        <v>351</v>
      </c>
      <c r="L8" s="19">
        <f>+K8/I8-1</f>
        <v>-0.30218687872763417</v>
      </c>
    </row>
    <row r="9" spans="3:12" ht="15">
      <c r="C9" s="27"/>
      <c r="D9" s="28"/>
      <c r="E9" s="29"/>
      <c r="F9" s="19"/>
      <c r="G9" s="29"/>
      <c r="H9" s="19"/>
      <c r="I9" s="29"/>
      <c r="J9" s="20"/>
      <c r="K9" s="29"/>
      <c r="L9" s="19"/>
    </row>
    <row r="10" spans="2:12" ht="15">
      <c r="B10" s="8" t="s">
        <v>14</v>
      </c>
      <c r="C10" s="9" t="s">
        <v>15</v>
      </c>
      <c r="D10" s="30"/>
      <c r="E10" s="11">
        <v>1119</v>
      </c>
      <c r="F10" s="12"/>
      <c r="G10" s="11">
        <v>1262</v>
      </c>
      <c r="H10" s="12">
        <f>+G10/E10-1</f>
        <v>0.1277926720285969</v>
      </c>
      <c r="I10" s="11">
        <v>1308</v>
      </c>
      <c r="J10" s="13">
        <f>+I10/G10-1</f>
        <v>0.03645007923930277</v>
      </c>
      <c r="K10" s="11">
        <v>1329</v>
      </c>
      <c r="L10" s="12">
        <f>+K10/I10-1</f>
        <v>0.016055045871559592</v>
      </c>
    </row>
    <row r="11" spans="2:12" ht="15">
      <c r="B11" s="15"/>
      <c r="C11" s="16" t="s">
        <v>16</v>
      </c>
      <c r="D11" s="28"/>
      <c r="E11" s="18">
        <v>463</v>
      </c>
      <c r="F11" s="19"/>
      <c r="G11" s="18">
        <v>573</v>
      </c>
      <c r="H11" s="19">
        <f>+G11/E11-1</f>
        <v>0.23758099352051842</v>
      </c>
      <c r="I11" s="18">
        <v>587</v>
      </c>
      <c r="J11" s="20">
        <f>+I11/G11-1</f>
        <v>0.024432809773123898</v>
      </c>
      <c r="K11" s="18">
        <v>726</v>
      </c>
      <c r="L11" s="19">
        <f>+K11/I11-1</f>
        <v>0.23679727427597963</v>
      </c>
    </row>
    <row r="12" spans="2:12" ht="15">
      <c r="B12" s="21"/>
      <c r="C12" s="22" t="s">
        <v>17</v>
      </c>
      <c r="D12" s="31"/>
      <c r="E12" s="24">
        <v>479</v>
      </c>
      <c r="F12" s="25"/>
      <c r="G12" s="24">
        <v>565</v>
      </c>
      <c r="H12" s="25">
        <f>+G12/E12-1</f>
        <v>0.17954070981210846</v>
      </c>
      <c r="I12" s="24">
        <v>632</v>
      </c>
      <c r="J12" s="26">
        <f>+I12/G12-1</f>
        <v>0.11858407079646027</v>
      </c>
      <c r="K12" s="24">
        <v>787</v>
      </c>
      <c r="L12" s="25">
        <f>+K12/I12-1</f>
        <v>0.245253164556962</v>
      </c>
    </row>
    <row r="13" spans="3:12" ht="15">
      <c r="C13" s="16"/>
      <c r="D13" s="28"/>
      <c r="E13" s="18"/>
      <c r="F13" s="19"/>
      <c r="G13" s="18"/>
      <c r="H13" s="19"/>
      <c r="I13" s="18"/>
      <c r="J13" s="20"/>
      <c r="K13" s="18"/>
      <c r="L13" s="19"/>
    </row>
    <row r="14" spans="2:12" ht="15">
      <c r="B14" s="8" t="s">
        <v>18</v>
      </c>
      <c r="C14" s="9" t="s">
        <v>19</v>
      </c>
      <c r="D14" s="30"/>
      <c r="E14" s="11">
        <v>259</v>
      </c>
      <c r="F14" s="12"/>
      <c r="G14" s="11">
        <v>242</v>
      </c>
      <c r="H14" s="12">
        <f>+G14/E14-1</f>
        <v>-0.06563706563706562</v>
      </c>
      <c r="I14" s="11">
        <v>238</v>
      </c>
      <c r="J14" s="13">
        <f>+I14/G14-1</f>
        <v>-0.016528925619834656</v>
      </c>
      <c r="K14" s="11">
        <v>172</v>
      </c>
      <c r="L14" s="12">
        <f>+K14/I14-1</f>
        <v>-0.2773109243697479</v>
      </c>
    </row>
    <row r="15" spans="2:12" ht="15">
      <c r="B15" s="15"/>
      <c r="C15" s="16" t="s">
        <v>20</v>
      </c>
      <c r="D15" s="28"/>
      <c r="E15" s="18">
        <v>114</v>
      </c>
      <c r="F15" s="19"/>
      <c r="G15" s="18">
        <v>107</v>
      </c>
      <c r="H15" s="19">
        <f>+G15/E15-1</f>
        <v>-0.06140350877192979</v>
      </c>
      <c r="I15" s="18">
        <v>133</v>
      </c>
      <c r="J15" s="20">
        <f>+I15/G15-1</f>
        <v>0.2429906542056075</v>
      </c>
      <c r="K15" s="18">
        <v>77</v>
      </c>
      <c r="L15" s="19">
        <f>+K15/I15-1</f>
        <v>-0.42105263157894735</v>
      </c>
    </row>
    <row r="16" spans="2:12" ht="15">
      <c r="B16" s="21"/>
      <c r="C16" s="22" t="s">
        <v>21</v>
      </c>
      <c r="D16" s="31"/>
      <c r="E16" s="24">
        <v>149</v>
      </c>
      <c r="F16" s="25"/>
      <c r="G16" s="24">
        <v>137</v>
      </c>
      <c r="H16" s="25">
        <f>+G16/E16-1</f>
        <v>-0.08053691275167785</v>
      </c>
      <c r="I16" s="24">
        <v>108</v>
      </c>
      <c r="J16" s="26">
        <f>+I16/G16-1</f>
        <v>-0.21167883211678828</v>
      </c>
      <c r="K16" s="24">
        <v>125</v>
      </c>
      <c r="L16" s="25">
        <f>+K16/I16-1</f>
        <v>0.15740740740740744</v>
      </c>
    </row>
    <row r="17" spans="3:12" ht="15">
      <c r="C17" s="27"/>
      <c r="D17" s="28"/>
      <c r="E17" s="29"/>
      <c r="F17" s="19"/>
      <c r="G17" s="29"/>
      <c r="H17" s="19"/>
      <c r="I17" s="29"/>
      <c r="J17" s="20"/>
      <c r="K17" s="29"/>
      <c r="L17" s="19"/>
    </row>
    <row r="18" spans="2:12" ht="15">
      <c r="B18" s="8" t="s">
        <v>22</v>
      </c>
      <c r="C18" s="9" t="s">
        <v>23</v>
      </c>
      <c r="D18" s="30"/>
      <c r="E18" s="11">
        <v>3245</v>
      </c>
      <c r="F18" s="12"/>
      <c r="G18" s="11">
        <v>3041</v>
      </c>
      <c r="H18" s="12">
        <f>+G18/E18-1</f>
        <v>-0.06286594761171027</v>
      </c>
      <c r="I18" s="11">
        <v>3260</v>
      </c>
      <c r="J18" s="13">
        <f>+I18/G18-1</f>
        <v>0.07201578428148636</v>
      </c>
      <c r="K18" s="11">
        <v>3203</v>
      </c>
      <c r="L18" s="12">
        <f>+K18/I18-1</f>
        <v>-0.017484662576687127</v>
      </c>
    </row>
    <row r="19" spans="2:12" ht="15">
      <c r="B19" s="15"/>
      <c r="C19" s="16" t="s">
        <v>24</v>
      </c>
      <c r="D19" s="28"/>
      <c r="E19" s="18">
        <v>350</v>
      </c>
      <c r="F19" s="19"/>
      <c r="G19" s="18">
        <v>331</v>
      </c>
      <c r="H19" s="19">
        <f>+G19/E19-1</f>
        <v>-0.05428571428571427</v>
      </c>
      <c r="I19" s="18">
        <v>289</v>
      </c>
      <c r="J19" s="20">
        <f>+I19/G19-1</f>
        <v>-0.12688821752265866</v>
      </c>
      <c r="K19" s="18">
        <v>304</v>
      </c>
      <c r="L19" s="19">
        <f>+K19/I19-1</f>
        <v>0.05190311418685112</v>
      </c>
    </row>
    <row r="20" spans="2:12" ht="15">
      <c r="B20" s="15"/>
      <c r="C20" s="16" t="s">
        <v>25</v>
      </c>
      <c r="D20" s="28"/>
      <c r="E20" s="18">
        <v>119</v>
      </c>
      <c r="F20" s="19"/>
      <c r="G20" s="18">
        <v>208</v>
      </c>
      <c r="H20" s="19">
        <f>+G20/E20-1</f>
        <v>0.7478991596638656</v>
      </c>
      <c r="I20" s="18">
        <v>183</v>
      </c>
      <c r="J20" s="20">
        <f>+I20/G20-1</f>
        <v>-0.12019230769230771</v>
      </c>
      <c r="K20" s="18">
        <v>171</v>
      </c>
      <c r="L20" s="19">
        <f>+K20/I20-1</f>
        <v>-0.06557377049180324</v>
      </c>
    </row>
    <row r="21" spans="2:12" ht="15">
      <c r="B21" s="21"/>
      <c r="C21" s="32" t="s">
        <v>26</v>
      </c>
      <c r="D21" s="31">
        <v>1123</v>
      </c>
      <c r="E21" s="33">
        <v>1652</v>
      </c>
      <c r="F21" s="25">
        <f>+E21/D21-1</f>
        <v>0.47105966162065904</v>
      </c>
      <c r="G21" s="33">
        <v>1224</v>
      </c>
      <c r="H21" s="25">
        <f>+G21/E21-1</f>
        <v>-0.2590799031476998</v>
      </c>
      <c r="I21" s="33">
        <v>1329</v>
      </c>
      <c r="J21" s="26">
        <f>+I21/G21-1</f>
        <v>0.08578431372549011</v>
      </c>
      <c r="K21" s="33">
        <v>1404</v>
      </c>
      <c r="L21" s="25">
        <f>+K21/I21-1</f>
        <v>0.05643340857787815</v>
      </c>
    </row>
    <row r="22" spans="2:12" ht="15">
      <c r="B22" s="27"/>
      <c r="C22" s="27"/>
      <c r="D22" s="28"/>
      <c r="E22" s="29"/>
      <c r="F22" s="19"/>
      <c r="G22" s="29"/>
      <c r="H22" s="19"/>
      <c r="I22" s="29"/>
      <c r="J22" s="20"/>
      <c r="K22" s="29"/>
      <c r="L22" s="19"/>
    </row>
    <row r="23" spans="2:12" ht="15">
      <c r="B23" s="34"/>
      <c r="C23" s="9" t="s">
        <v>27</v>
      </c>
      <c r="D23" s="30"/>
      <c r="E23" s="11">
        <v>1544</v>
      </c>
      <c r="F23" s="12"/>
      <c r="G23" s="11">
        <v>1698</v>
      </c>
      <c r="H23" s="12">
        <f>+G23/E23-1</f>
        <v>0.09974093264248696</v>
      </c>
      <c r="I23" s="11">
        <v>1789</v>
      </c>
      <c r="J23" s="13">
        <f>+I23/G23-1</f>
        <v>0.05359246171967014</v>
      </c>
      <c r="K23" s="11">
        <v>1938</v>
      </c>
      <c r="L23" s="12">
        <f>+K23/I23-1</f>
        <v>0.08328675237562888</v>
      </c>
    </row>
    <row r="24" spans="2:12" ht="15">
      <c r="B24" s="21"/>
      <c r="C24" s="22" t="s">
        <v>28</v>
      </c>
      <c r="D24" s="31"/>
      <c r="E24" s="24">
        <v>984</v>
      </c>
      <c r="F24" s="25"/>
      <c r="G24" s="24">
        <v>1100</v>
      </c>
      <c r="H24" s="25">
        <f>+G24/E24-1</f>
        <v>0.11788617886178865</v>
      </c>
      <c r="I24" s="24">
        <v>1031</v>
      </c>
      <c r="J24" s="26">
        <f>+I24/G24-1</f>
        <v>-0.06272727272727274</v>
      </c>
      <c r="K24" s="24">
        <v>1044</v>
      </c>
      <c r="L24" s="25">
        <f>+K24/I24-1</f>
        <v>0.012609117361784605</v>
      </c>
    </row>
    <row r="25" spans="3:12" ht="15">
      <c r="C25" s="27"/>
      <c r="D25" s="28"/>
      <c r="E25" s="29"/>
      <c r="F25" s="19"/>
      <c r="G25" s="29"/>
      <c r="H25" s="19"/>
      <c r="I25" s="29"/>
      <c r="J25" s="20"/>
      <c r="K25" s="29"/>
      <c r="L25" s="19"/>
    </row>
    <row r="26" spans="2:12" ht="15">
      <c r="B26" s="8" t="s">
        <v>29</v>
      </c>
      <c r="C26" s="9" t="s">
        <v>30</v>
      </c>
      <c r="D26" s="30">
        <v>989</v>
      </c>
      <c r="E26" s="35">
        <v>1093</v>
      </c>
      <c r="F26" s="12">
        <f>+E26/D26-1</f>
        <v>0.10515672396359954</v>
      </c>
      <c r="G26" s="35">
        <v>1048</v>
      </c>
      <c r="H26" s="12">
        <f>+G26/E26-1</f>
        <v>-0.04117108874656905</v>
      </c>
      <c r="I26" s="35">
        <v>1239</v>
      </c>
      <c r="J26" s="13">
        <f>+I26/G26-1</f>
        <v>0.1822519083969465</v>
      </c>
      <c r="K26" s="35">
        <v>1214</v>
      </c>
      <c r="L26" s="12">
        <f>+K26/I26-1</f>
        <v>-0.020177562550443895</v>
      </c>
    </row>
    <row r="27" spans="2:12" ht="15">
      <c r="B27" s="15"/>
      <c r="C27" s="16" t="s">
        <v>31</v>
      </c>
      <c r="D27" s="36"/>
      <c r="E27" s="18">
        <v>105</v>
      </c>
      <c r="F27" s="19"/>
      <c r="G27" s="18">
        <v>204</v>
      </c>
      <c r="H27" s="19">
        <f>+G27/E27-1</f>
        <v>0.9428571428571428</v>
      </c>
      <c r="I27" s="18">
        <v>217</v>
      </c>
      <c r="J27" s="20">
        <f>+I27/G27-1</f>
        <v>0.06372549019607843</v>
      </c>
      <c r="K27" s="18">
        <v>190</v>
      </c>
      <c r="L27" s="19">
        <f>+K27/I27-1</f>
        <v>-0.12442396313364057</v>
      </c>
    </row>
    <row r="28" spans="2:12" ht="15">
      <c r="B28" s="15"/>
      <c r="C28" s="16"/>
      <c r="D28" s="36"/>
      <c r="E28" s="18"/>
      <c r="F28" s="19"/>
      <c r="G28" s="18"/>
      <c r="H28" s="19"/>
      <c r="I28" s="18"/>
      <c r="J28" s="20"/>
      <c r="K28" s="18"/>
      <c r="L28" s="19"/>
    </row>
    <row r="29" spans="2:12" ht="15">
      <c r="B29" s="15"/>
      <c r="C29" s="27" t="s">
        <v>32</v>
      </c>
      <c r="D29" s="28">
        <v>7569</v>
      </c>
      <c r="E29" s="29">
        <v>7616</v>
      </c>
      <c r="F29" s="19">
        <f>+E29/D29-1</f>
        <v>0.006209538908706458</v>
      </c>
      <c r="G29" s="29">
        <v>8403</v>
      </c>
      <c r="H29" s="19">
        <f>+G29/E29-1</f>
        <v>0.10333508403361336</v>
      </c>
      <c r="I29" s="29">
        <v>8182</v>
      </c>
      <c r="J29" s="20">
        <f>+I29/G29-1</f>
        <v>-0.026300130905628993</v>
      </c>
      <c r="K29" s="29">
        <f>505-53+7635</f>
        <v>8087</v>
      </c>
      <c r="L29" s="19">
        <f>+K29/I29-1</f>
        <v>-0.011610853092153484</v>
      </c>
    </row>
    <row r="30" spans="2:12" ht="15">
      <c r="B30" s="15"/>
      <c r="C30" s="27" t="s">
        <v>33</v>
      </c>
      <c r="D30" s="28">
        <v>12022</v>
      </c>
      <c r="E30" s="29">
        <v>11262</v>
      </c>
      <c r="F30" s="19">
        <f>+E30/D30-1</f>
        <v>-0.06321743470304442</v>
      </c>
      <c r="G30" s="29">
        <v>10750</v>
      </c>
      <c r="H30" s="19">
        <f>+G30/E30-1</f>
        <v>-0.04546261765228199</v>
      </c>
      <c r="I30" s="29">
        <v>10343</v>
      </c>
      <c r="J30" s="20">
        <f>+I30/G30-1</f>
        <v>-0.03786046511627905</v>
      </c>
      <c r="K30" s="29">
        <f>1954-342+8040</f>
        <v>9652</v>
      </c>
      <c r="L30" s="19">
        <f>+K30/I30-1</f>
        <v>-0.06680846949627772</v>
      </c>
    </row>
    <row r="31" spans="2:12" ht="15">
      <c r="B31" s="21"/>
      <c r="C31" s="32" t="s">
        <v>34</v>
      </c>
      <c r="D31" s="31">
        <f>SUM(D29:D30)</f>
        <v>19591</v>
      </c>
      <c r="E31" s="33">
        <f>SUM(E29:E30)</f>
        <v>18878</v>
      </c>
      <c r="F31" s="25">
        <f>+E31/D31-1</f>
        <v>-0.036394262671634925</v>
      </c>
      <c r="G31" s="33">
        <f>SUM(G29:G30)</f>
        <v>19153</v>
      </c>
      <c r="H31" s="25">
        <f>+G31/E31-1</f>
        <v>0.014567221103930494</v>
      </c>
      <c r="I31" s="33">
        <f>SUM(I29:I30)</f>
        <v>18525</v>
      </c>
      <c r="J31" s="26">
        <f>+I31/G31-1</f>
        <v>-0.0327885970866183</v>
      </c>
      <c r="K31" s="33">
        <f>SUM(K29:K30)</f>
        <v>17739</v>
      </c>
      <c r="L31" s="25">
        <f>+K31/I31-1</f>
        <v>-0.04242914979757084</v>
      </c>
    </row>
    <row r="32" spans="4:12" ht="15">
      <c r="D32" s="37"/>
      <c r="E32" s="21"/>
      <c r="F32" s="38"/>
      <c r="G32" s="21"/>
      <c r="H32" s="38"/>
      <c r="I32" s="21"/>
      <c r="J32" s="39"/>
      <c r="K32" s="21"/>
      <c r="L32" s="40"/>
    </row>
  </sheetData>
  <mergeCells count="1">
    <mergeCell ref="B3:C3"/>
  </mergeCells>
  <printOptions horizontalCentered="1" verticalCentered="1"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N202042</dc:creator>
  <cp:keywords/>
  <dc:description/>
  <cp:lastModifiedBy>N223511</cp:lastModifiedBy>
  <cp:lastPrinted>2005-04-07T09:54:42Z</cp:lastPrinted>
  <dcterms:created xsi:type="dcterms:W3CDTF">2005-04-07T06:49:30Z</dcterms:created>
  <dcterms:modified xsi:type="dcterms:W3CDTF">2005-04-07T09:55:02Z</dcterms:modified>
  <cp:category/>
  <cp:version/>
  <cp:contentType/>
  <cp:contentStatus/>
</cp:coreProperties>
</file>