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tos por Departamentos y OOAA" sheetId="1" r:id="rId1"/>
    <sheet name="datos por Departamentos" sheetId="2" r:id="rId2"/>
    <sheet name="Hoja3" sheetId="3" r:id="rId3"/>
  </sheets>
  <definedNames>
    <definedName name="_xlnm.Print_Area" localSheetId="1">'datos por Departamentos'!$A$1:$L$32</definedName>
  </definedNames>
  <calcPr fullCalcOnLoad="1"/>
</workbook>
</file>

<file path=xl/sharedStrings.xml><?xml version="1.0" encoding="utf-8"?>
<sst xmlns="http://schemas.openxmlformats.org/spreadsheetml/2006/main" count="64" uniqueCount="38">
  <si>
    <t>Instituto Navarro de Administración Pública</t>
  </si>
  <si>
    <t>Agencia Navarra de Emergencias</t>
  </si>
  <si>
    <t>Economía y Hacienda</t>
  </si>
  <si>
    <t>Hacienda Tributaria de Navarra</t>
  </si>
  <si>
    <t>Administración Local</t>
  </si>
  <si>
    <t>Vivienda y Ordenación del Territorio</t>
  </si>
  <si>
    <t>Cultura y Turismo - Institución Príncipe de Viana</t>
  </si>
  <si>
    <t>Instituto Navarro de Salud Laboral</t>
  </si>
  <si>
    <t>Asuntos Sociales, Familia, Juventud y Deporte</t>
  </si>
  <si>
    <t xml:space="preserve">Agencia Navarra para la Dependencia </t>
  </si>
  <si>
    <t>Instituto Navarro del Deporte</t>
  </si>
  <si>
    <t>Instituto Navarro de la Juventud</t>
  </si>
  <si>
    <t>Instituto Navarro para la Igualdad</t>
  </si>
  <si>
    <t>Obras Públicas, Transportes y Comunicaciones</t>
  </si>
  <si>
    <t>Desarrollo Rural y Medio Ambiente</t>
  </si>
  <si>
    <t>Estación de Viticultura y Enología de Navarra</t>
  </si>
  <si>
    <t>Innovación, Empresa y Empleo</t>
  </si>
  <si>
    <t>Servicio Navarro de Empleo</t>
  </si>
  <si>
    <t>Relaciones Institucionales y Portavoz del Gobierno</t>
  </si>
  <si>
    <t>Descontar a todo el personal (docente y no docente) de los centros docentes.</t>
  </si>
  <si>
    <t>Descontar a Policías Forales.</t>
  </si>
  <si>
    <t>Presidencia, Justicia e Interior (Excluida Policía Foral)</t>
  </si>
  <si>
    <t>TOTAL</t>
  </si>
  <si>
    <t>DEPARTAMENTO</t>
  </si>
  <si>
    <t>EMPLEADOS DE SERVICIOS MÍNIMOS</t>
  </si>
  <si>
    <t>NÚMERO DE EMPLEADOS EN HUELGA</t>
  </si>
  <si>
    <t>EMPLEADOS EN PLANTILLA DESCONTADOS LOS EMPLEADOS DE SERVICIOS MINIMOS</t>
  </si>
  <si>
    <t>Departamento</t>
  </si>
  <si>
    <t>TOTAL DE EMPLEADOS</t>
  </si>
  <si>
    <t>PORCENTAJE DE EMPLEADOS EN HUELGA SOBRE TOTAL DE EMPLEADOS DESCONTADOS LOS EMPLEADOS DE SERVICIOS MÍNIMOS</t>
  </si>
  <si>
    <t>Instituto Navarro del Vascuence- Euskarabidea</t>
  </si>
  <si>
    <t>PORCENTAJE DE EMPLEADOS DE SERVICIOS MÍNIMOS</t>
  </si>
  <si>
    <t>Servicio Navarro de Salud-Osasunbidea</t>
  </si>
  <si>
    <t xml:space="preserve">Salud </t>
  </si>
  <si>
    <t xml:space="preserve">Educación </t>
  </si>
  <si>
    <t>TOTAL EMPLEADOS EN PLANTILLA DESCONTADOS LOS EMPLEADOS DE SERVICIOS MINIMOS</t>
  </si>
  <si>
    <t>TOTAL DE EMPLEADOS EN PLANTILLA</t>
  </si>
  <si>
    <t>TURNOS DE TARDE Y NOCHE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</si>
</sst>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1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0" fontId="2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 indent="2"/>
    </xf>
    <xf numFmtId="3" fontId="4" fillId="0" borderId="0" xfId="0" applyNumberFormat="1" applyFont="1" applyAlignment="1">
      <alignment horizontal="right" vertical="center" indent="2"/>
    </xf>
    <xf numFmtId="3" fontId="1" fillId="0" borderId="1" xfId="0" applyNumberFormat="1" applyFont="1" applyBorder="1" applyAlignment="1">
      <alignment horizontal="right" vertical="center" indent="2"/>
    </xf>
    <xf numFmtId="10" fontId="1" fillId="0" borderId="1" xfId="0" applyNumberFormat="1" applyFont="1" applyBorder="1" applyAlignment="1">
      <alignment horizontal="right" vertical="center" indent="2"/>
    </xf>
    <xf numFmtId="3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right" vertical="center" indent="2"/>
    </xf>
    <xf numFmtId="10" fontId="1" fillId="0" borderId="0" xfId="0" applyNumberFormat="1" applyFont="1" applyAlignment="1">
      <alignment horizontal="center" vertical="center"/>
    </xf>
    <xf numFmtId="10" fontId="4" fillId="0" borderId="1" xfId="0" applyNumberFormat="1" applyFont="1" applyBorder="1" applyAlignment="1">
      <alignment horizontal="right" vertical="center" indent="2"/>
    </xf>
    <xf numFmtId="10" fontId="4" fillId="0" borderId="0" xfId="0" applyNumberFormat="1" applyFont="1" applyAlignment="1">
      <alignment horizontal="right" vertical="center" indent="2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2" fillId="0" borderId="3" xfId="0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4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5"/>
  <sheetViews>
    <sheetView tabSelected="1" workbookViewId="0" topLeftCell="A16">
      <selection activeCell="G26" sqref="G26"/>
    </sheetView>
  </sheetViews>
  <sheetFormatPr defaultColWidth="11.421875" defaultRowHeight="12.75"/>
  <cols>
    <col min="1" max="1" width="11.421875" style="1" customWidth="1"/>
    <col min="2" max="2" width="32.7109375" style="1" customWidth="1"/>
    <col min="3" max="6" width="11.421875" style="1" hidden="1" customWidth="1"/>
    <col min="7" max="7" width="10.28125" style="22" customWidth="1"/>
    <col min="8" max="8" width="11.00390625" style="22" customWidth="1"/>
    <col min="9" max="9" width="13.00390625" style="14" customWidth="1"/>
    <col min="10" max="10" width="22.57421875" style="9" customWidth="1"/>
    <col min="11" max="11" width="15.140625" style="22" customWidth="1"/>
    <col min="12" max="12" width="28.421875" style="14" customWidth="1"/>
    <col min="13" max="13" width="11.421875" style="1" hidden="1" customWidth="1"/>
    <col min="14" max="16384" width="11.421875" style="1" customWidth="1"/>
  </cols>
  <sheetData>
    <row r="2" spans="1:20" s="9" customFormat="1" ht="45" customHeight="1">
      <c r="A2" s="41" t="s">
        <v>23</v>
      </c>
      <c r="B2" s="42"/>
      <c r="C2" s="8"/>
      <c r="D2" s="8"/>
      <c r="E2" s="8"/>
      <c r="F2" s="8"/>
      <c r="G2" s="21" t="s">
        <v>36</v>
      </c>
      <c r="H2" s="21" t="s">
        <v>24</v>
      </c>
      <c r="I2" s="19" t="s">
        <v>31</v>
      </c>
      <c r="J2" s="10" t="s">
        <v>35</v>
      </c>
      <c r="K2" s="24" t="s">
        <v>25</v>
      </c>
      <c r="L2" s="13" t="s">
        <v>29</v>
      </c>
      <c r="M2" s="8" t="s">
        <v>37</v>
      </c>
      <c r="N2" s="8"/>
      <c r="O2" s="8"/>
      <c r="P2" s="8"/>
      <c r="Q2" s="8"/>
      <c r="R2" s="8"/>
      <c r="S2" s="8"/>
      <c r="T2" s="8"/>
    </row>
    <row r="3" ht="9.75" customHeight="1"/>
    <row r="4" spans="1:13" ht="11.25">
      <c r="A4" s="2" t="s">
        <v>21</v>
      </c>
      <c r="B4" s="3"/>
      <c r="C4" s="45" t="s">
        <v>20</v>
      </c>
      <c r="D4" s="46"/>
      <c r="G4" s="34">
        <f>SUM(G5:G7)</f>
        <v>1658</v>
      </c>
      <c r="H4" s="34">
        <f>SUM(H5:H7)</f>
        <v>247</v>
      </c>
      <c r="I4" s="35">
        <f>H4/G4</f>
        <v>0.14897466827503017</v>
      </c>
      <c r="J4" s="34">
        <f>SUM(J5:J7)</f>
        <v>1411</v>
      </c>
      <c r="K4" s="34">
        <f>SUM(K5:K7)</f>
        <v>55</v>
      </c>
      <c r="L4" s="35">
        <f>K4/J4</f>
        <v>0.03897944720056697</v>
      </c>
      <c r="M4" s="1">
        <v>0</v>
      </c>
    </row>
    <row r="5" spans="1:13" ht="12.75">
      <c r="A5" s="43" t="s">
        <v>27</v>
      </c>
      <c r="B5" s="44"/>
      <c r="C5" s="11"/>
      <c r="D5" s="11"/>
      <c r="G5" s="34">
        <v>1073</v>
      </c>
      <c r="H5" s="34">
        <v>111</v>
      </c>
      <c r="I5" s="35">
        <f>H5/G5</f>
        <v>0.10344827586206896</v>
      </c>
      <c r="J5" s="34">
        <f>G5-H5</f>
        <v>962</v>
      </c>
      <c r="K5" s="34">
        <v>51</v>
      </c>
      <c r="L5" s="35">
        <f>K5/J5</f>
        <v>0.05301455301455302</v>
      </c>
      <c r="M5" s="1">
        <v>0</v>
      </c>
    </row>
    <row r="6" spans="1:13" ht="11.25">
      <c r="A6" s="3" t="s">
        <v>0</v>
      </c>
      <c r="B6" s="3"/>
      <c r="G6" s="34">
        <v>63</v>
      </c>
      <c r="H6" s="34">
        <v>1</v>
      </c>
      <c r="I6" s="35">
        <f>H6/G6</f>
        <v>0.015873015873015872</v>
      </c>
      <c r="J6" s="34">
        <f>G6-H6</f>
        <v>62</v>
      </c>
      <c r="K6" s="34">
        <v>1</v>
      </c>
      <c r="L6" s="35">
        <f>K6/J6</f>
        <v>0.016129032258064516</v>
      </c>
      <c r="M6" s="1">
        <v>0</v>
      </c>
    </row>
    <row r="7" spans="1:13" ht="11.25">
      <c r="A7" s="3" t="s">
        <v>1</v>
      </c>
      <c r="B7" s="3"/>
      <c r="G7" s="34">
        <v>522</v>
      </c>
      <c r="H7" s="34">
        <v>135</v>
      </c>
      <c r="I7" s="35">
        <f>H7/G7</f>
        <v>0.25862068965517243</v>
      </c>
      <c r="J7" s="34">
        <f>G7-H7</f>
        <v>387</v>
      </c>
      <c r="K7" s="34">
        <v>3</v>
      </c>
      <c r="L7" s="35">
        <f>K7/J7</f>
        <v>0.007751937984496124</v>
      </c>
      <c r="M7" s="1">
        <v>0</v>
      </c>
    </row>
    <row r="8" spans="7:12" ht="9.75" customHeight="1">
      <c r="G8" s="36"/>
      <c r="H8" s="36"/>
      <c r="I8" s="37"/>
      <c r="J8" s="36"/>
      <c r="K8" s="36"/>
      <c r="L8" s="37"/>
    </row>
    <row r="9" spans="1:12" ht="11.25">
      <c r="A9" s="2" t="s">
        <v>2</v>
      </c>
      <c r="B9" s="3"/>
      <c r="G9" s="34">
        <f>SUM(G10:G11)</f>
        <v>516</v>
      </c>
      <c r="H9" s="34">
        <f>SUM(H10:H11)</f>
        <v>5</v>
      </c>
      <c r="I9" s="35">
        <f>H9/G9</f>
        <v>0.009689922480620155</v>
      </c>
      <c r="J9" s="34">
        <f>SUM(J10:J11)</f>
        <v>511</v>
      </c>
      <c r="K9" s="34">
        <f>SUM(K10:K11)</f>
        <v>13</v>
      </c>
      <c r="L9" s="35">
        <f>K9/J9</f>
        <v>0.025440313111545987</v>
      </c>
    </row>
    <row r="10" spans="1:12" ht="12.75">
      <c r="A10" s="43" t="s">
        <v>27</v>
      </c>
      <c r="B10" s="44"/>
      <c r="G10" s="34">
        <v>175</v>
      </c>
      <c r="H10" s="34">
        <v>1</v>
      </c>
      <c r="I10" s="35">
        <f>H10/G10</f>
        <v>0.005714285714285714</v>
      </c>
      <c r="J10" s="34">
        <f>G10-H10</f>
        <v>174</v>
      </c>
      <c r="K10" s="34">
        <v>1</v>
      </c>
      <c r="L10" s="35">
        <f>K10/J10</f>
        <v>0.005747126436781609</v>
      </c>
    </row>
    <row r="11" spans="1:12" ht="11.25">
      <c r="A11" s="3" t="s">
        <v>3</v>
      </c>
      <c r="B11" s="3"/>
      <c r="G11" s="34">
        <v>341</v>
      </c>
      <c r="H11" s="34">
        <v>4</v>
      </c>
      <c r="I11" s="35">
        <f>H11/G11</f>
        <v>0.011730205278592375</v>
      </c>
      <c r="J11" s="34">
        <f>G11-H11</f>
        <v>337</v>
      </c>
      <c r="K11" s="34">
        <v>12</v>
      </c>
      <c r="L11" s="35">
        <f>K11/J11</f>
        <v>0.03560830860534125</v>
      </c>
    </row>
    <row r="12" spans="7:12" ht="9.75" customHeight="1">
      <c r="G12" s="36"/>
      <c r="H12" s="36"/>
      <c r="I12" s="37"/>
      <c r="J12" s="36"/>
      <c r="K12" s="36"/>
      <c r="L12" s="37"/>
    </row>
    <row r="13" spans="1:12" ht="11.25">
      <c r="A13" s="2" t="s">
        <v>4</v>
      </c>
      <c r="B13" s="3"/>
      <c r="G13" s="34">
        <v>63</v>
      </c>
      <c r="H13" s="34">
        <v>1</v>
      </c>
      <c r="I13" s="35">
        <f>H13/G13</f>
        <v>0.015873015873015872</v>
      </c>
      <c r="J13" s="34">
        <f>G13-H13</f>
        <v>62</v>
      </c>
      <c r="K13" s="34">
        <v>3</v>
      </c>
      <c r="L13" s="35">
        <f>K13/J13</f>
        <v>0.04838709677419355</v>
      </c>
    </row>
    <row r="14" spans="7:12" ht="9" customHeight="1">
      <c r="G14" s="36"/>
      <c r="H14" s="36"/>
      <c r="I14" s="37"/>
      <c r="J14" s="36"/>
      <c r="K14" s="36"/>
      <c r="L14" s="37"/>
    </row>
    <row r="15" spans="1:12" ht="11.25">
      <c r="A15" s="2" t="s">
        <v>5</v>
      </c>
      <c r="B15" s="3"/>
      <c r="G15" s="34">
        <v>69</v>
      </c>
      <c r="H15" s="34">
        <v>1</v>
      </c>
      <c r="I15" s="35">
        <f>H15/G15</f>
        <v>0.014492753623188406</v>
      </c>
      <c r="J15" s="34">
        <f>G15-H15</f>
        <v>68</v>
      </c>
      <c r="K15" s="34">
        <v>0</v>
      </c>
      <c r="L15" s="35">
        <f>K15/J15</f>
        <v>0</v>
      </c>
    </row>
    <row r="16" spans="7:12" ht="9.75" customHeight="1">
      <c r="G16" s="36"/>
      <c r="H16" s="36"/>
      <c r="I16" s="37"/>
      <c r="J16" s="36"/>
      <c r="K16" s="36"/>
      <c r="L16" s="37"/>
    </row>
    <row r="17" spans="1:12" ht="12.75" customHeight="1">
      <c r="A17" s="49" t="s">
        <v>34</v>
      </c>
      <c r="B17" s="50"/>
      <c r="C17" s="47" t="s">
        <v>19</v>
      </c>
      <c r="D17" s="48"/>
      <c r="E17" s="48"/>
      <c r="F17" s="48"/>
      <c r="G17" s="34">
        <f>SUM(G18:G19)</f>
        <v>9559</v>
      </c>
      <c r="H17" s="34">
        <f>SUM(H18:H19)</f>
        <v>1325</v>
      </c>
      <c r="I17" s="35">
        <f>H17/G17</f>
        <v>0.13861282560937335</v>
      </c>
      <c r="J17" s="34">
        <f>SUM(J18:J19)</f>
        <v>8234</v>
      </c>
      <c r="K17" s="34">
        <f>SUM(K18:K19)</f>
        <v>226</v>
      </c>
      <c r="L17" s="35">
        <f>K17/J17</f>
        <v>0.027447170269613796</v>
      </c>
    </row>
    <row r="18" spans="1:12" ht="12.75" customHeight="1">
      <c r="A18" s="12" t="s">
        <v>27</v>
      </c>
      <c r="B18" s="6"/>
      <c r="C18" s="16"/>
      <c r="D18" s="15"/>
      <c r="E18" s="15"/>
      <c r="F18" s="15"/>
      <c r="G18" s="34">
        <v>9521</v>
      </c>
      <c r="H18" s="34">
        <v>1324</v>
      </c>
      <c r="I18" s="35">
        <f>H18/G18</f>
        <v>0.13906102300178552</v>
      </c>
      <c r="J18" s="34">
        <f>G18-H18</f>
        <v>8197</v>
      </c>
      <c r="K18" s="34">
        <v>226</v>
      </c>
      <c r="L18" s="35">
        <f>K18/J18</f>
        <v>0.02757106258387215</v>
      </c>
    </row>
    <row r="19" spans="1:13" ht="12.75" customHeight="1">
      <c r="A19" s="18" t="s">
        <v>30</v>
      </c>
      <c r="B19" s="17"/>
      <c r="C19" s="16"/>
      <c r="D19" s="15"/>
      <c r="E19" s="15"/>
      <c r="F19" s="15"/>
      <c r="G19" s="34">
        <v>38</v>
      </c>
      <c r="H19" s="34">
        <v>1</v>
      </c>
      <c r="I19" s="35">
        <f>H19/G19</f>
        <v>0.02631578947368421</v>
      </c>
      <c r="J19" s="34">
        <f>G19-H19</f>
        <v>37</v>
      </c>
      <c r="K19" s="34">
        <v>0</v>
      </c>
      <c r="L19" s="35">
        <f>K19/J19</f>
        <v>0</v>
      </c>
      <c r="M19" s="1">
        <v>1</v>
      </c>
    </row>
    <row r="20" spans="7:12" ht="9.75" customHeight="1">
      <c r="G20" s="36"/>
      <c r="H20" s="36"/>
      <c r="I20" s="37"/>
      <c r="J20" s="36"/>
      <c r="K20" s="36"/>
      <c r="L20" s="37"/>
    </row>
    <row r="21" spans="1:13" ht="11.25">
      <c r="A21" s="2" t="s">
        <v>6</v>
      </c>
      <c r="B21" s="3"/>
      <c r="G21" s="34">
        <v>321</v>
      </c>
      <c r="H21" s="34">
        <v>1</v>
      </c>
      <c r="I21" s="35">
        <f>H21/G21</f>
        <v>0.003115264797507788</v>
      </c>
      <c r="J21" s="34">
        <f>G21-H21</f>
        <v>320</v>
      </c>
      <c r="K21" s="34">
        <v>4</v>
      </c>
      <c r="L21" s="35">
        <f>K21/J21</f>
        <v>0.0125</v>
      </c>
      <c r="M21" s="1">
        <v>1</v>
      </c>
    </row>
    <row r="22" spans="7:12" ht="9.75" customHeight="1">
      <c r="G22" s="36"/>
      <c r="H22" s="36"/>
      <c r="I22" s="37"/>
      <c r="J22" s="36"/>
      <c r="K22" s="36"/>
      <c r="L22" s="37"/>
    </row>
    <row r="23" spans="1:13" ht="11.25">
      <c r="A23" s="51" t="s">
        <v>33</v>
      </c>
      <c r="B23" s="46"/>
      <c r="G23" s="34">
        <f>SUM(G24:G26)</f>
        <v>9985</v>
      </c>
      <c r="H23" s="34">
        <f>SUM(H24:H26)</f>
        <v>3375</v>
      </c>
      <c r="I23" s="35">
        <f>H23/G23</f>
        <v>0.33800701051577364</v>
      </c>
      <c r="J23" s="34">
        <f>SUM(J24:J26)</f>
        <v>6610</v>
      </c>
      <c r="K23" s="34">
        <f>SUM(K24:K26)</f>
        <v>58</v>
      </c>
      <c r="L23" s="35">
        <f>K23/J23</f>
        <v>0.008774583963691377</v>
      </c>
      <c r="M23" s="1">
        <v>16</v>
      </c>
    </row>
    <row r="24" spans="1:13" ht="11.25">
      <c r="A24" s="12" t="s">
        <v>27</v>
      </c>
      <c r="B24" s="6"/>
      <c r="G24" s="34">
        <v>68</v>
      </c>
      <c r="H24" s="34">
        <v>1</v>
      </c>
      <c r="I24" s="35">
        <f>H24/G24</f>
        <v>0.014705882352941176</v>
      </c>
      <c r="J24" s="34">
        <f>G24-H24</f>
        <v>67</v>
      </c>
      <c r="K24" s="34">
        <v>1</v>
      </c>
      <c r="L24" s="35">
        <f>K24/J24</f>
        <v>0.014925373134328358</v>
      </c>
      <c r="M24" s="1">
        <v>0</v>
      </c>
    </row>
    <row r="25" spans="1:13" ht="11.25">
      <c r="A25" s="12" t="s">
        <v>32</v>
      </c>
      <c r="B25" s="6"/>
      <c r="G25" s="34">
        <v>9845</v>
      </c>
      <c r="H25" s="34">
        <v>3373</v>
      </c>
      <c r="I25" s="35">
        <f>H25/G25</f>
        <v>0.3426104621635348</v>
      </c>
      <c r="J25" s="34">
        <f>G25-H25</f>
        <v>6472</v>
      </c>
      <c r="K25" s="34">
        <v>53</v>
      </c>
      <c r="L25" s="35">
        <f>K25/J25</f>
        <v>0.008189122373300372</v>
      </c>
      <c r="M25" s="1">
        <v>16</v>
      </c>
    </row>
    <row r="26" spans="1:13" ht="11.25">
      <c r="A26" s="3" t="s">
        <v>7</v>
      </c>
      <c r="B26" s="3"/>
      <c r="G26" s="34">
        <v>72</v>
      </c>
      <c r="H26" s="34">
        <v>1</v>
      </c>
      <c r="I26" s="35">
        <f>H26/G26</f>
        <v>0.013888888888888888</v>
      </c>
      <c r="J26" s="34">
        <f>G26-H26</f>
        <v>71</v>
      </c>
      <c r="K26" s="34">
        <v>4</v>
      </c>
      <c r="L26" s="35">
        <f>K26/J26</f>
        <v>0.056338028169014086</v>
      </c>
      <c r="M26" s="1">
        <v>0</v>
      </c>
    </row>
    <row r="27" spans="1:12" ht="9.75" customHeight="1">
      <c r="A27" s="4"/>
      <c r="B27" s="4"/>
      <c r="G27" s="36"/>
      <c r="H27" s="36"/>
      <c r="I27" s="37"/>
      <c r="J27" s="36"/>
      <c r="K27" s="36"/>
      <c r="L27" s="37"/>
    </row>
    <row r="28" spans="1:12" ht="11.25">
      <c r="A28" s="2" t="s">
        <v>8</v>
      </c>
      <c r="B28" s="3"/>
      <c r="G28" s="34">
        <f>SUM(G29:G33)</f>
        <v>991</v>
      </c>
      <c r="H28" s="34">
        <f>SUM(H29:H33)</f>
        <v>203</v>
      </c>
      <c r="I28" s="35">
        <f aca="true" t="shared" si="0" ref="I28:I33">H28/G28</f>
        <v>0.20484359233097882</v>
      </c>
      <c r="J28" s="34">
        <f>SUM(J29:J33)</f>
        <v>788</v>
      </c>
      <c r="K28" s="34">
        <f>SUM(K29:K33)</f>
        <v>25</v>
      </c>
      <c r="L28" s="35">
        <f>K28/J28</f>
        <v>0.031725888324873094</v>
      </c>
    </row>
    <row r="29" spans="1:12" ht="12.75">
      <c r="A29" s="43" t="s">
        <v>27</v>
      </c>
      <c r="B29" s="44"/>
      <c r="G29" s="34">
        <v>187</v>
      </c>
      <c r="H29" s="34">
        <v>1</v>
      </c>
      <c r="I29" s="35">
        <f t="shared" si="0"/>
        <v>0.0053475935828877</v>
      </c>
      <c r="J29" s="34">
        <f>G29-H29</f>
        <v>186</v>
      </c>
      <c r="K29" s="34">
        <v>11</v>
      </c>
      <c r="L29" s="35">
        <f aca="true" t="shared" si="1" ref="L29:L35">K29/J29</f>
        <v>0.05913978494623656</v>
      </c>
    </row>
    <row r="30" spans="1:13" ht="11.25">
      <c r="A30" s="3" t="s">
        <v>9</v>
      </c>
      <c r="B30" s="3"/>
      <c r="G30" s="34">
        <v>695</v>
      </c>
      <c r="H30" s="34">
        <v>195</v>
      </c>
      <c r="I30" s="35">
        <f t="shared" si="0"/>
        <v>0.2805755395683453</v>
      </c>
      <c r="J30" s="34">
        <f>G30-H30</f>
        <v>500</v>
      </c>
      <c r="K30" s="34">
        <v>12</v>
      </c>
      <c r="L30" s="35">
        <f t="shared" si="1"/>
        <v>0.024</v>
      </c>
      <c r="M30" s="1">
        <v>40</v>
      </c>
    </row>
    <row r="31" spans="1:13" ht="11.25">
      <c r="A31" s="3" t="s">
        <v>10</v>
      </c>
      <c r="B31" s="3"/>
      <c r="G31" s="34">
        <v>63</v>
      </c>
      <c r="H31" s="34">
        <v>3</v>
      </c>
      <c r="I31" s="35">
        <f t="shared" si="0"/>
        <v>0.047619047619047616</v>
      </c>
      <c r="J31" s="34">
        <f>G31-H31</f>
        <v>60</v>
      </c>
      <c r="K31" s="34">
        <v>2</v>
      </c>
      <c r="L31" s="35">
        <f t="shared" si="1"/>
        <v>0.03333333333333333</v>
      </c>
      <c r="M31" s="1">
        <v>0</v>
      </c>
    </row>
    <row r="32" spans="1:13" ht="11.25">
      <c r="A32" s="3" t="s">
        <v>11</v>
      </c>
      <c r="B32" s="3"/>
      <c r="G32" s="34">
        <v>33</v>
      </c>
      <c r="H32" s="34">
        <v>3</v>
      </c>
      <c r="I32" s="35">
        <f t="shared" si="0"/>
        <v>0.09090909090909091</v>
      </c>
      <c r="J32" s="34">
        <f>G32-H32</f>
        <v>30</v>
      </c>
      <c r="K32" s="34">
        <v>0</v>
      </c>
      <c r="L32" s="35">
        <f t="shared" si="1"/>
        <v>0</v>
      </c>
      <c r="M32" s="1">
        <v>1</v>
      </c>
    </row>
    <row r="33" spans="1:12" ht="11.25">
      <c r="A33" s="3" t="s">
        <v>12</v>
      </c>
      <c r="B33" s="3"/>
      <c r="G33" s="34">
        <v>13</v>
      </c>
      <c r="H33" s="34">
        <v>1</v>
      </c>
      <c r="I33" s="35">
        <f t="shared" si="0"/>
        <v>0.07692307692307693</v>
      </c>
      <c r="J33" s="34">
        <f>G33-H33</f>
        <v>12</v>
      </c>
      <c r="K33" s="34">
        <v>0</v>
      </c>
      <c r="L33" s="35">
        <f t="shared" si="1"/>
        <v>0</v>
      </c>
    </row>
    <row r="34" spans="7:12" ht="9.75" customHeight="1">
      <c r="G34" s="36"/>
      <c r="H34" s="36"/>
      <c r="I34" s="37"/>
      <c r="J34" s="36"/>
      <c r="K34" s="36"/>
      <c r="L34" s="37"/>
    </row>
    <row r="35" spans="1:12" ht="11.25">
      <c r="A35" s="2" t="s">
        <v>13</v>
      </c>
      <c r="B35" s="3"/>
      <c r="G35" s="34">
        <v>235</v>
      </c>
      <c r="H35" s="34">
        <v>1</v>
      </c>
      <c r="I35" s="35">
        <f>H35/G35</f>
        <v>0.00425531914893617</v>
      </c>
      <c r="J35" s="34">
        <f>G35-H35</f>
        <v>234</v>
      </c>
      <c r="K35" s="34">
        <v>8</v>
      </c>
      <c r="L35" s="35">
        <f t="shared" si="1"/>
        <v>0.03418803418803419</v>
      </c>
    </row>
    <row r="36" spans="7:12" ht="9.75" customHeight="1">
      <c r="G36" s="36"/>
      <c r="H36" s="36"/>
      <c r="I36" s="37"/>
      <c r="J36" s="36"/>
      <c r="K36" s="36"/>
      <c r="L36" s="37"/>
    </row>
    <row r="37" spans="1:12" ht="11.25">
      <c r="A37" s="2" t="s">
        <v>14</v>
      </c>
      <c r="B37" s="3"/>
      <c r="G37" s="34">
        <f>SUM(G38:G39)</f>
        <v>573</v>
      </c>
      <c r="H37" s="34">
        <f>SUM(H38:H39)</f>
        <v>2</v>
      </c>
      <c r="I37" s="35">
        <f>H37/G37</f>
        <v>0.0034904013961605585</v>
      </c>
      <c r="J37" s="34">
        <f>SUM(J38:J39)</f>
        <v>571</v>
      </c>
      <c r="K37" s="34">
        <f>SUM(K38:K39)</f>
        <v>21</v>
      </c>
      <c r="L37" s="35">
        <f>K37/J37</f>
        <v>0.03677758318739054</v>
      </c>
    </row>
    <row r="38" spans="1:13" ht="12.75">
      <c r="A38" s="43" t="s">
        <v>27</v>
      </c>
      <c r="B38" s="44"/>
      <c r="G38" s="34">
        <v>549</v>
      </c>
      <c r="H38" s="34">
        <v>1</v>
      </c>
      <c r="I38" s="35">
        <f>H38/G38</f>
        <v>0.0018214936247723133</v>
      </c>
      <c r="J38" s="34">
        <f>G38-H38</f>
        <v>548</v>
      </c>
      <c r="K38" s="34">
        <v>21</v>
      </c>
      <c r="L38" s="35">
        <f>K38/J38</f>
        <v>0.03832116788321168</v>
      </c>
      <c r="M38" s="1">
        <v>0</v>
      </c>
    </row>
    <row r="39" spans="1:12" ht="11.25">
      <c r="A39" s="3" t="s">
        <v>15</v>
      </c>
      <c r="B39" s="3"/>
      <c r="G39" s="34">
        <v>24</v>
      </c>
      <c r="H39" s="34">
        <v>1</v>
      </c>
      <c r="I39" s="35">
        <f>H39/G39</f>
        <v>0.041666666666666664</v>
      </c>
      <c r="J39" s="34">
        <f>G39-H39</f>
        <v>23</v>
      </c>
      <c r="K39" s="34">
        <v>0</v>
      </c>
      <c r="L39" s="35">
        <f>K39/J39</f>
        <v>0</v>
      </c>
    </row>
    <row r="40" spans="7:12" ht="9.75" customHeight="1">
      <c r="G40" s="36"/>
      <c r="H40" s="36"/>
      <c r="I40" s="37"/>
      <c r="J40" s="36"/>
      <c r="K40" s="36"/>
      <c r="L40" s="37"/>
    </row>
    <row r="41" spans="1:12" ht="11.25">
      <c r="A41" s="2" t="s">
        <v>16</v>
      </c>
      <c r="B41" s="3"/>
      <c r="G41" s="34">
        <f>SUM(G42:G43)</f>
        <v>301</v>
      </c>
      <c r="H41" s="34">
        <f>SUM(H42:H43)</f>
        <v>2</v>
      </c>
      <c r="I41" s="35">
        <f>H41/G41</f>
        <v>0.006644518272425249</v>
      </c>
      <c r="J41" s="34">
        <f>SUM(J42:J43)</f>
        <v>299</v>
      </c>
      <c r="K41" s="34">
        <f>SUM(K42:K43)</f>
        <v>15</v>
      </c>
      <c r="L41" s="35">
        <f>K41/J41</f>
        <v>0.05016722408026756</v>
      </c>
    </row>
    <row r="42" spans="1:13" ht="12.75">
      <c r="A42" s="43" t="s">
        <v>27</v>
      </c>
      <c r="B42" s="44"/>
      <c r="G42" s="34">
        <v>102</v>
      </c>
      <c r="H42" s="34">
        <v>1</v>
      </c>
      <c r="I42" s="35">
        <f>H42/G42</f>
        <v>0.00980392156862745</v>
      </c>
      <c r="J42" s="34">
        <f>G42-H42</f>
        <v>101</v>
      </c>
      <c r="K42" s="34">
        <v>3</v>
      </c>
      <c r="L42" s="35">
        <f>K42/J42</f>
        <v>0.0297029702970297</v>
      </c>
      <c r="M42" s="1">
        <v>0</v>
      </c>
    </row>
    <row r="43" spans="1:12" ht="11.25">
      <c r="A43" s="3" t="s">
        <v>17</v>
      </c>
      <c r="B43" s="3"/>
      <c r="G43" s="34">
        <v>199</v>
      </c>
      <c r="H43" s="34">
        <v>1</v>
      </c>
      <c r="I43" s="35">
        <f>H43/G43</f>
        <v>0.005025125628140704</v>
      </c>
      <c r="J43" s="34">
        <f>G43-H43</f>
        <v>198</v>
      </c>
      <c r="K43" s="34">
        <v>12</v>
      </c>
      <c r="L43" s="35">
        <f>K43/J43</f>
        <v>0.06060606060606061</v>
      </c>
    </row>
    <row r="44" spans="7:12" ht="9.75" customHeight="1">
      <c r="G44" s="36"/>
      <c r="H44" s="36"/>
      <c r="I44" s="37"/>
      <c r="J44" s="36"/>
      <c r="K44" s="36"/>
      <c r="L44" s="37"/>
    </row>
    <row r="45" spans="1:13" ht="11.25">
      <c r="A45" s="2" t="s">
        <v>18</v>
      </c>
      <c r="B45" s="3"/>
      <c r="G45" s="34">
        <v>81</v>
      </c>
      <c r="H45" s="34">
        <v>1</v>
      </c>
      <c r="I45" s="35">
        <f>H45/G45</f>
        <v>0.012345679012345678</v>
      </c>
      <c r="J45" s="34">
        <f>G45-H45</f>
        <v>80</v>
      </c>
      <c r="K45" s="34">
        <v>2</v>
      </c>
      <c r="L45" s="35">
        <f>K45/J45</f>
        <v>0.025</v>
      </c>
      <c r="M45" s="1">
        <v>0</v>
      </c>
    </row>
    <row r="46" spans="7:12" ht="11.25">
      <c r="G46" s="36"/>
      <c r="H46" s="36"/>
      <c r="I46" s="37"/>
      <c r="J46" s="36"/>
      <c r="K46" s="36"/>
      <c r="L46" s="37"/>
    </row>
    <row r="47" spans="1:12" ht="11.25">
      <c r="A47" s="4"/>
      <c r="B47" s="7" t="s">
        <v>22</v>
      </c>
      <c r="C47" s="3"/>
      <c r="D47" s="3"/>
      <c r="E47" s="3"/>
      <c r="F47" s="3"/>
      <c r="G47" s="34">
        <f>G4+G9+G13+G15+G17+G21+G23+G28+G35+G37+G41+G45</f>
        <v>24352</v>
      </c>
      <c r="H47" s="34">
        <f>H4+H9+H13+H15+H17+H21+H23+H28+H35+H37+H41+H45</f>
        <v>5164</v>
      </c>
      <c r="I47" s="35">
        <f>H47/G47</f>
        <v>0.21205650459921158</v>
      </c>
      <c r="J47" s="34">
        <f>J4+J9+J13+J15+J17+J21+J23+J28+J35+J37+J41+J45</f>
        <v>19188</v>
      </c>
      <c r="K47" s="34">
        <f>K4+K9+K13+K15+K17+K21+K23+K28+K35+K37+K41+K45</f>
        <v>430</v>
      </c>
      <c r="L47" s="35">
        <f>K47/J47</f>
        <v>0.022409839483010216</v>
      </c>
    </row>
    <row r="48" spans="1:2" ht="11.25">
      <c r="A48" s="5"/>
      <c r="B48" s="5"/>
    </row>
    <row r="49" spans="1:2" ht="11.25">
      <c r="A49" s="4"/>
      <c r="B49" s="4"/>
    </row>
    <row r="50" spans="1:2" ht="11.25">
      <c r="A50" s="4"/>
      <c r="B50" s="4"/>
    </row>
    <row r="51" spans="1:2" ht="11.25">
      <c r="A51" s="5"/>
      <c r="B51" s="5"/>
    </row>
    <row r="52" spans="1:2" ht="11.25">
      <c r="A52" s="4"/>
      <c r="B52" s="5"/>
    </row>
    <row r="53" spans="1:2" ht="11.25">
      <c r="A53" s="4"/>
      <c r="B53" s="5"/>
    </row>
    <row r="54" spans="1:2" ht="11.25">
      <c r="A54" s="4"/>
      <c r="B54" s="4"/>
    </row>
    <row r="55" spans="1:2" ht="11.25">
      <c r="A55" s="4"/>
      <c r="B55" s="4"/>
    </row>
  </sheetData>
  <mergeCells count="10">
    <mergeCell ref="C4:D4"/>
    <mergeCell ref="C17:F17"/>
    <mergeCell ref="A17:B17"/>
    <mergeCell ref="A23:B23"/>
    <mergeCell ref="A2:B2"/>
    <mergeCell ref="A42:B42"/>
    <mergeCell ref="A38:B38"/>
    <mergeCell ref="A29:B29"/>
    <mergeCell ref="A10:B10"/>
    <mergeCell ref="A5:B5"/>
  </mergeCells>
  <printOptions horizontalCentered="1"/>
  <pageMargins left="0.2" right="0.21" top="0.17" bottom="0.1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36"/>
  <sheetViews>
    <sheetView workbookViewId="0" topLeftCell="A1">
      <selection activeCell="M2" sqref="M2"/>
    </sheetView>
  </sheetViews>
  <sheetFormatPr defaultColWidth="11.421875" defaultRowHeight="12.75"/>
  <cols>
    <col min="1" max="1" width="11.421875" style="26" customWidth="1"/>
    <col min="2" max="2" width="34.8515625" style="26" customWidth="1"/>
    <col min="3" max="6" width="0" style="26" hidden="1" customWidth="1"/>
    <col min="7" max="7" width="10.140625" style="25" customWidth="1"/>
    <col min="8" max="8" width="11.28125" style="25" customWidth="1"/>
    <col min="9" max="9" width="12.57421875" style="38" customWidth="1"/>
    <col min="10" max="10" width="22.140625" style="25" customWidth="1"/>
    <col min="11" max="11" width="13.28125" style="25" customWidth="1"/>
    <col min="12" max="12" width="27.28125" style="38" customWidth="1"/>
    <col min="13" max="16384" width="11.421875" style="26" customWidth="1"/>
  </cols>
  <sheetData>
    <row r="2" spans="1:20" s="25" customFormat="1" ht="58.5" customHeight="1">
      <c r="A2" s="56" t="s">
        <v>23</v>
      </c>
      <c r="B2" s="57"/>
      <c r="C2" s="23"/>
      <c r="D2" s="23"/>
      <c r="E2" s="23"/>
      <c r="F2" s="23"/>
      <c r="G2" s="21" t="s">
        <v>28</v>
      </c>
      <c r="H2" s="21" t="s">
        <v>24</v>
      </c>
      <c r="I2" s="19" t="s">
        <v>31</v>
      </c>
      <c r="J2" s="24" t="s">
        <v>26</v>
      </c>
      <c r="K2" s="24" t="s">
        <v>25</v>
      </c>
      <c r="L2" s="13" t="s">
        <v>29</v>
      </c>
      <c r="M2" s="23"/>
      <c r="N2" s="23"/>
      <c r="O2" s="23"/>
      <c r="P2" s="23"/>
      <c r="Q2" s="23"/>
      <c r="R2" s="23"/>
      <c r="S2" s="23"/>
      <c r="T2" s="23"/>
    </row>
    <row r="3" ht="15" customHeight="1"/>
    <row r="4" spans="1:12" s="28" customFormat="1" ht="15" customHeight="1">
      <c r="A4" s="27" t="s">
        <v>21</v>
      </c>
      <c r="B4" s="20"/>
      <c r="C4" s="58" t="s">
        <v>20</v>
      </c>
      <c r="D4" s="53"/>
      <c r="G4" s="32">
        <f>'Datos por Departamentos y OOAA'!G4</f>
        <v>1658</v>
      </c>
      <c r="H4" s="32">
        <f>'Datos por Departamentos y OOAA'!H4</f>
        <v>247</v>
      </c>
      <c r="I4" s="39">
        <f>'Datos por Departamentos y OOAA'!I4</f>
        <v>0.14897466827503017</v>
      </c>
      <c r="J4" s="32">
        <f>'Datos por Departamentos y OOAA'!J4</f>
        <v>1411</v>
      </c>
      <c r="K4" s="32">
        <f>'Datos por Departamentos y OOAA'!K4</f>
        <v>55</v>
      </c>
      <c r="L4" s="39">
        <f>'Datos por Departamentos y OOAA'!L4</f>
        <v>0.03897944720056697</v>
      </c>
    </row>
    <row r="5" spans="7:12" s="28" customFormat="1" ht="15" customHeight="1">
      <c r="G5" s="33"/>
      <c r="H5" s="33"/>
      <c r="I5" s="40"/>
      <c r="J5" s="33"/>
      <c r="K5" s="33"/>
      <c r="L5" s="40"/>
    </row>
    <row r="6" spans="1:12" s="28" customFormat="1" ht="15" customHeight="1">
      <c r="A6" s="27" t="s">
        <v>2</v>
      </c>
      <c r="B6" s="20"/>
      <c r="G6" s="32">
        <f>'Datos por Departamentos y OOAA'!G9</f>
        <v>516</v>
      </c>
      <c r="H6" s="32">
        <f>'Datos por Departamentos y OOAA'!H9</f>
        <v>5</v>
      </c>
      <c r="I6" s="39">
        <f>'Datos por Departamentos y OOAA'!I9</f>
        <v>0.009689922480620155</v>
      </c>
      <c r="J6" s="32">
        <f>'Datos por Departamentos y OOAA'!J9</f>
        <v>511</v>
      </c>
      <c r="K6" s="32">
        <f>'Datos por Departamentos y OOAA'!K9</f>
        <v>13</v>
      </c>
      <c r="L6" s="39">
        <f>'Datos por Departamentos y OOAA'!L9</f>
        <v>0.025440313111545987</v>
      </c>
    </row>
    <row r="7" spans="7:12" s="28" customFormat="1" ht="15" customHeight="1">
      <c r="G7" s="33"/>
      <c r="H7" s="33"/>
      <c r="I7" s="40"/>
      <c r="J7" s="33"/>
      <c r="K7" s="33"/>
      <c r="L7" s="40"/>
    </row>
    <row r="8" spans="1:12" s="28" customFormat="1" ht="15" customHeight="1">
      <c r="A8" s="27" t="s">
        <v>4</v>
      </c>
      <c r="B8" s="20"/>
      <c r="G8" s="32">
        <f>'Datos por Departamentos y OOAA'!G13</f>
        <v>63</v>
      </c>
      <c r="H8" s="32">
        <f>'Datos por Departamentos y OOAA'!H13</f>
        <v>1</v>
      </c>
      <c r="I8" s="39">
        <f>'Datos por Departamentos y OOAA'!I13</f>
        <v>0.015873015873015872</v>
      </c>
      <c r="J8" s="32">
        <f>'Datos por Departamentos y OOAA'!J13</f>
        <v>62</v>
      </c>
      <c r="K8" s="32">
        <f>'Datos por Departamentos y OOAA'!K13</f>
        <v>3</v>
      </c>
      <c r="L8" s="39">
        <f>'Datos por Departamentos y OOAA'!L13</f>
        <v>0.04838709677419355</v>
      </c>
    </row>
    <row r="9" spans="7:12" s="28" customFormat="1" ht="15" customHeight="1">
      <c r="G9" s="33"/>
      <c r="H9" s="33"/>
      <c r="I9" s="40"/>
      <c r="J9" s="33"/>
      <c r="K9" s="33"/>
      <c r="L9" s="40"/>
    </row>
    <row r="10" spans="1:12" s="28" customFormat="1" ht="15" customHeight="1">
      <c r="A10" s="27" t="s">
        <v>5</v>
      </c>
      <c r="B10" s="20"/>
      <c r="G10" s="32">
        <f>'Datos por Departamentos y OOAA'!G15</f>
        <v>69</v>
      </c>
      <c r="H10" s="32">
        <f>'Datos por Departamentos y OOAA'!H15</f>
        <v>1</v>
      </c>
      <c r="I10" s="39">
        <f>'Datos por Departamentos y OOAA'!I15</f>
        <v>0.014492753623188406</v>
      </c>
      <c r="J10" s="32">
        <f>'Datos por Departamentos y OOAA'!J15</f>
        <v>68</v>
      </c>
      <c r="K10" s="32">
        <f>'Datos por Departamentos y OOAA'!K15</f>
        <v>0</v>
      </c>
      <c r="L10" s="39">
        <f>'Datos por Departamentos y OOAA'!L15</f>
        <v>0</v>
      </c>
    </row>
    <row r="11" spans="7:12" s="28" customFormat="1" ht="15" customHeight="1">
      <c r="G11" s="33"/>
      <c r="H11" s="33"/>
      <c r="I11" s="40"/>
      <c r="J11" s="33"/>
      <c r="K11" s="33"/>
      <c r="L11" s="40"/>
    </row>
    <row r="12" spans="1:12" s="28" customFormat="1" ht="15" customHeight="1">
      <c r="A12" s="52" t="s">
        <v>34</v>
      </c>
      <c r="B12" s="53"/>
      <c r="C12" s="54" t="s">
        <v>19</v>
      </c>
      <c r="D12" s="55"/>
      <c r="E12" s="55"/>
      <c r="F12" s="55"/>
      <c r="G12" s="32">
        <f>'Datos por Departamentos y OOAA'!G17</f>
        <v>9559</v>
      </c>
      <c r="H12" s="32">
        <f>'Datos por Departamentos y OOAA'!H17</f>
        <v>1325</v>
      </c>
      <c r="I12" s="39">
        <f>'Datos por Departamentos y OOAA'!I17</f>
        <v>0.13861282560937335</v>
      </c>
      <c r="J12" s="32">
        <f>'Datos por Departamentos y OOAA'!J17</f>
        <v>8234</v>
      </c>
      <c r="K12" s="32">
        <f>'Datos por Departamentos y OOAA'!K17</f>
        <v>226</v>
      </c>
      <c r="L12" s="39">
        <f>'Datos por Departamentos y OOAA'!L17</f>
        <v>0.027447170269613796</v>
      </c>
    </row>
    <row r="13" spans="7:12" s="28" customFormat="1" ht="15" customHeight="1">
      <c r="G13" s="33"/>
      <c r="H13" s="33"/>
      <c r="I13" s="40"/>
      <c r="J13" s="33"/>
      <c r="K13" s="33"/>
      <c r="L13" s="40"/>
    </row>
    <row r="14" spans="1:12" s="28" customFormat="1" ht="15" customHeight="1">
      <c r="A14" s="27" t="s">
        <v>6</v>
      </c>
      <c r="B14" s="20"/>
      <c r="G14" s="32">
        <f>'Datos por Departamentos y OOAA'!G21</f>
        <v>321</v>
      </c>
      <c r="H14" s="32">
        <f>'Datos por Departamentos y OOAA'!H21</f>
        <v>1</v>
      </c>
      <c r="I14" s="39">
        <f>'Datos por Departamentos y OOAA'!I21</f>
        <v>0.003115264797507788</v>
      </c>
      <c r="J14" s="32">
        <f>'Datos por Departamentos y OOAA'!J21</f>
        <v>320</v>
      </c>
      <c r="K14" s="32">
        <f>'Datos por Departamentos y OOAA'!K21</f>
        <v>4</v>
      </c>
      <c r="L14" s="39">
        <f>'Datos por Departamentos y OOAA'!L21</f>
        <v>0.0125</v>
      </c>
    </row>
    <row r="15" spans="7:12" s="28" customFormat="1" ht="15" customHeight="1">
      <c r="G15" s="33"/>
      <c r="H15" s="33"/>
      <c r="I15" s="40"/>
      <c r="J15" s="33"/>
      <c r="K15" s="33"/>
      <c r="L15" s="40"/>
    </row>
    <row r="16" spans="1:12" s="28" customFormat="1" ht="15" customHeight="1">
      <c r="A16" s="52" t="s">
        <v>33</v>
      </c>
      <c r="B16" s="53"/>
      <c r="G16" s="32">
        <f>'Datos por Departamentos y OOAA'!G23</f>
        <v>9985</v>
      </c>
      <c r="H16" s="32">
        <f>'Datos por Departamentos y OOAA'!H23</f>
        <v>3375</v>
      </c>
      <c r="I16" s="39">
        <f>'Datos por Departamentos y OOAA'!I23</f>
        <v>0.33800701051577364</v>
      </c>
      <c r="J16" s="32">
        <f>'Datos por Departamentos y OOAA'!J23</f>
        <v>6610</v>
      </c>
      <c r="K16" s="32">
        <f>'Datos por Departamentos y OOAA'!K23</f>
        <v>58</v>
      </c>
      <c r="L16" s="39">
        <f>'Datos por Departamentos y OOAA'!L23</f>
        <v>0.008774583963691377</v>
      </c>
    </row>
    <row r="17" spans="1:12" s="28" customFormat="1" ht="15" customHeight="1">
      <c r="A17" s="29"/>
      <c r="B17" s="29"/>
      <c r="G17" s="33"/>
      <c r="H17" s="33"/>
      <c r="I17" s="40"/>
      <c r="J17" s="33"/>
      <c r="K17" s="33"/>
      <c r="L17" s="40"/>
    </row>
    <row r="18" spans="1:12" s="28" customFormat="1" ht="15" customHeight="1">
      <c r="A18" s="27" t="s">
        <v>8</v>
      </c>
      <c r="B18" s="20"/>
      <c r="G18" s="32">
        <f>'Datos por Departamentos y OOAA'!G28</f>
        <v>991</v>
      </c>
      <c r="H18" s="32">
        <f>'Datos por Departamentos y OOAA'!H28</f>
        <v>203</v>
      </c>
      <c r="I18" s="39">
        <f>'Datos por Departamentos y OOAA'!I28</f>
        <v>0.20484359233097882</v>
      </c>
      <c r="J18" s="32">
        <f>'Datos por Departamentos y OOAA'!J28</f>
        <v>788</v>
      </c>
      <c r="K18" s="32">
        <f>'Datos por Departamentos y OOAA'!K28</f>
        <v>25</v>
      </c>
      <c r="L18" s="39">
        <f>'Datos por Departamentos y OOAA'!L28</f>
        <v>0.031725888324873094</v>
      </c>
    </row>
    <row r="19" spans="7:12" s="28" customFormat="1" ht="15" customHeight="1">
      <c r="G19" s="33"/>
      <c r="H19" s="33"/>
      <c r="I19" s="40"/>
      <c r="J19" s="33"/>
      <c r="K19" s="33"/>
      <c r="L19" s="40"/>
    </row>
    <row r="20" spans="1:12" s="28" customFormat="1" ht="15" customHeight="1">
      <c r="A20" s="27" t="s">
        <v>13</v>
      </c>
      <c r="B20" s="20"/>
      <c r="G20" s="32">
        <f>'Datos por Departamentos y OOAA'!G35</f>
        <v>235</v>
      </c>
      <c r="H20" s="32">
        <f>'Datos por Departamentos y OOAA'!H35</f>
        <v>1</v>
      </c>
      <c r="I20" s="39">
        <f>'Datos por Departamentos y OOAA'!I35</f>
        <v>0.00425531914893617</v>
      </c>
      <c r="J20" s="32">
        <f>'Datos por Departamentos y OOAA'!J35</f>
        <v>234</v>
      </c>
      <c r="K20" s="32">
        <f>'Datos por Departamentos y OOAA'!K35</f>
        <v>8</v>
      </c>
      <c r="L20" s="39">
        <f>'Datos por Departamentos y OOAA'!L35</f>
        <v>0.03418803418803419</v>
      </c>
    </row>
    <row r="21" spans="7:12" s="28" customFormat="1" ht="15" customHeight="1">
      <c r="G21" s="33"/>
      <c r="H21" s="33"/>
      <c r="I21" s="40"/>
      <c r="J21" s="33"/>
      <c r="K21" s="33"/>
      <c r="L21" s="40"/>
    </row>
    <row r="22" spans="1:12" s="28" customFormat="1" ht="15" customHeight="1">
      <c r="A22" s="27" t="s">
        <v>14</v>
      </c>
      <c r="B22" s="20"/>
      <c r="G22" s="32">
        <f>'Datos por Departamentos y OOAA'!G37</f>
        <v>573</v>
      </c>
      <c r="H22" s="32">
        <f>'Datos por Departamentos y OOAA'!H37</f>
        <v>2</v>
      </c>
      <c r="I22" s="39">
        <f>'Datos por Departamentos y OOAA'!I37</f>
        <v>0.0034904013961605585</v>
      </c>
      <c r="J22" s="32">
        <f>'Datos por Departamentos y OOAA'!J37</f>
        <v>571</v>
      </c>
      <c r="K22" s="32">
        <f>'Datos por Departamentos y OOAA'!K37</f>
        <v>21</v>
      </c>
      <c r="L22" s="39">
        <f>'Datos por Departamentos y OOAA'!L37</f>
        <v>0.03677758318739054</v>
      </c>
    </row>
    <row r="23" spans="7:12" s="28" customFormat="1" ht="15" customHeight="1">
      <c r="G23" s="33"/>
      <c r="H23" s="33"/>
      <c r="I23" s="40"/>
      <c r="J23" s="33"/>
      <c r="K23" s="33"/>
      <c r="L23" s="40"/>
    </row>
    <row r="24" spans="1:12" s="28" customFormat="1" ht="15" customHeight="1">
      <c r="A24" s="27" t="s">
        <v>16</v>
      </c>
      <c r="B24" s="20"/>
      <c r="G24" s="32">
        <f>'Datos por Departamentos y OOAA'!G41</f>
        <v>301</v>
      </c>
      <c r="H24" s="32">
        <f>'Datos por Departamentos y OOAA'!H41</f>
        <v>2</v>
      </c>
      <c r="I24" s="39">
        <f>'Datos por Departamentos y OOAA'!I41</f>
        <v>0.006644518272425249</v>
      </c>
      <c r="J24" s="32">
        <f>'Datos por Departamentos y OOAA'!J41</f>
        <v>299</v>
      </c>
      <c r="K24" s="32">
        <f>'Datos por Departamentos y OOAA'!K41</f>
        <v>15</v>
      </c>
      <c r="L24" s="39">
        <f>'Datos por Departamentos y OOAA'!L41</f>
        <v>0.05016722408026756</v>
      </c>
    </row>
    <row r="25" spans="7:12" s="28" customFormat="1" ht="15" customHeight="1">
      <c r="G25" s="33"/>
      <c r="H25" s="33"/>
      <c r="I25" s="40"/>
      <c r="J25" s="33"/>
      <c r="K25" s="33"/>
      <c r="L25" s="40"/>
    </row>
    <row r="26" spans="1:12" s="28" customFormat="1" ht="15" customHeight="1">
      <c r="A26" s="27" t="s">
        <v>18</v>
      </c>
      <c r="B26" s="20"/>
      <c r="G26" s="32">
        <f>'Datos por Departamentos y OOAA'!G45</f>
        <v>81</v>
      </c>
      <c r="H26" s="32">
        <f>'Datos por Departamentos y OOAA'!H45</f>
        <v>1</v>
      </c>
      <c r="I26" s="39">
        <f>'Datos por Departamentos y OOAA'!I45</f>
        <v>0.012345679012345678</v>
      </c>
      <c r="J26" s="32">
        <f>'Datos por Departamentos y OOAA'!J45</f>
        <v>80</v>
      </c>
      <c r="K26" s="32">
        <f>'Datos por Departamentos y OOAA'!K45</f>
        <v>2</v>
      </c>
      <c r="L26" s="39">
        <f>'Datos por Departamentos y OOAA'!L45</f>
        <v>0.025</v>
      </c>
    </row>
    <row r="27" spans="7:12" s="28" customFormat="1" ht="15" customHeight="1">
      <c r="G27" s="33"/>
      <c r="H27" s="33"/>
      <c r="I27" s="40"/>
      <c r="J27" s="33"/>
      <c r="K27" s="33"/>
      <c r="L27" s="40"/>
    </row>
    <row r="28" spans="1:12" s="28" customFormat="1" ht="15" customHeight="1">
      <c r="A28" s="29"/>
      <c r="B28" s="30" t="s">
        <v>22</v>
      </c>
      <c r="C28" s="20"/>
      <c r="D28" s="20"/>
      <c r="E28" s="20"/>
      <c r="F28" s="20"/>
      <c r="G28" s="32">
        <f>'Datos por Departamentos y OOAA'!G47</f>
        <v>24352</v>
      </c>
      <c r="H28" s="32">
        <f>'Datos por Departamentos y OOAA'!H47</f>
        <v>5164</v>
      </c>
      <c r="I28" s="39">
        <f>'Datos por Departamentos y OOAA'!I47</f>
        <v>0.21205650459921158</v>
      </c>
      <c r="J28" s="32">
        <f>'Datos por Departamentos y OOAA'!J47</f>
        <v>19188</v>
      </c>
      <c r="K28" s="32">
        <f>'Datos por Departamentos y OOAA'!K47</f>
        <v>430</v>
      </c>
      <c r="L28" s="39">
        <f>'Datos por Departamentos y OOAA'!L47</f>
        <v>0.022409839483010216</v>
      </c>
    </row>
    <row r="29" spans="1:2" ht="15" customHeight="1">
      <c r="A29" s="31"/>
      <c r="B29" s="31"/>
    </row>
    <row r="30" spans="1:2" ht="11.25">
      <c r="A30" s="31"/>
      <c r="B30" s="31"/>
    </row>
    <row r="31" spans="1:2" ht="11.25">
      <c r="A31" s="31"/>
      <c r="B31" s="31"/>
    </row>
    <row r="32" spans="1:2" ht="11.25">
      <c r="A32" s="31"/>
      <c r="B32" s="31"/>
    </row>
    <row r="33" spans="1:2" ht="11.25">
      <c r="A33" s="31"/>
      <c r="B33" s="31"/>
    </row>
    <row r="34" spans="1:2" ht="11.25">
      <c r="A34" s="31"/>
      <c r="B34" s="31"/>
    </row>
    <row r="35" spans="1:2" ht="11.25">
      <c r="A35" s="31"/>
      <c r="B35" s="31"/>
    </row>
    <row r="36" spans="1:2" ht="11.25">
      <c r="A36" s="31"/>
      <c r="B36" s="31"/>
    </row>
  </sheetData>
  <mergeCells count="5">
    <mergeCell ref="A12:B12"/>
    <mergeCell ref="C12:F12"/>
    <mergeCell ref="A16:B16"/>
    <mergeCell ref="A2:B2"/>
    <mergeCell ref="C4:D4"/>
  </mergeCells>
  <printOptions horizontalCentered="1"/>
  <pageMargins left="0.25" right="0.24" top="1.062992125984252" bottom="0.1968503937007874" header="0.48" footer="0"/>
  <pageSetup horizontalDpi="300" verticalDpi="300" orientation="landscape" paperSize="9" r:id="rId1"/>
  <headerFooter alignWithMargins="0">
    <oddHeader>&amp;C&amp;"Arial,Negrita"&amp;12&amp;UHUELGA DÍA 8 DE JUNIO DE 2010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X020094</dc:creator>
  <cp:keywords/>
  <dc:description/>
  <cp:lastModifiedBy>D680708</cp:lastModifiedBy>
  <cp:lastPrinted>2010-06-08T10:36:55Z</cp:lastPrinted>
  <dcterms:created xsi:type="dcterms:W3CDTF">2008-11-17T10:54:25Z</dcterms:created>
  <dcterms:modified xsi:type="dcterms:W3CDTF">2010-06-08T11:48:33Z</dcterms:modified>
  <cp:category/>
  <cp:version/>
  <cp:contentType/>
  <cp:contentStatus/>
</cp:coreProperties>
</file>