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45" windowWidth="28515" windowHeight="12780" activeTab="0"/>
  </bookViews>
  <sheets>
    <sheet name="indice" sheetId="1" r:id="rId1"/>
    <sheet name="2018" sheetId="2" r:id="rId2"/>
    <sheet name="Indicadores 2018" sheetId="3" r:id="rId3"/>
  </sheets>
  <definedNames/>
  <calcPr fullCalcOnLoad="1"/>
</workbook>
</file>

<file path=xl/comments2.xml><?xml version="1.0" encoding="utf-8"?>
<comments xmlns="http://schemas.openxmlformats.org/spreadsheetml/2006/main">
  <authors>
    <author>N063446</author>
  </authors>
  <commentList>
    <comment ref="C2" authorId="0">
      <text>
        <r>
          <rPr>
            <b/>
            <sz val="8"/>
            <rFont val="Tahoma"/>
            <family val="2"/>
          </rPr>
          <t xml:space="preserve">Plan Especial de Inversiones Locales para el periodo 2011-2012
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Plan Especial de Inversiones Locales para el periodo 2011-2012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Plan de Inversiones Locales para el periodo 2009-2012
</t>
        </r>
      </text>
    </comment>
    <comment ref="I2" authorId="0">
      <text>
        <r>
          <rPr>
            <b/>
            <sz val="8"/>
            <rFont val="Tahoma"/>
            <family val="2"/>
          </rPr>
          <t>Plan Especial  para el periodo 2006-2008</t>
        </r>
      </text>
    </comment>
    <comment ref="K2" authorId="0">
      <text>
        <r>
          <rPr>
            <b/>
            <sz val="8"/>
            <rFont val="Tahoma"/>
            <family val="2"/>
          </rPr>
          <t>Plan de Infraestructuras Locales para el periodo 2005-2008</t>
        </r>
      </text>
    </comment>
    <comment ref="M2" authorId="0">
      <text>
        <r>
          <rPr>
            <b/>
            <sz val="8"/>
            <rFont val="Tahoma"/>
            <family val="2"/>
          </rPr>
          <t>Plan Complementario de Infraestructuras Locales para el año 2004</t>
        </r>
      </text>
    </comment>
    <comment ref="O2" authorId="0">
      <text>
        <r>
          <rPr>
            <b/>
            <sz val="8"/>
            <rFont val="Tahoma"/>
            <family val="2"/>
          </rPr>
          <t>Plan Complementario de obras de Infraestructuras Locales para 2003</t>
        </r>
      </text>
    </comment>
    <comment ref="Q2" authorId="0">
      <text>
        <r>
          <rPr>
            <b/>
            <sz val="8"/>
            <rFont val="Tahoma"/>
            <family val="2"/>
          </rPr>
          <t>Plan Especial 2001-2003, en materia de Infraestructuras Locales</t>
        </r>
      </text>
    </comment>
    <comment ref="S2" authorId="0">
      <text>
        <r>
          <rPr>
            <b/>
            <sz val="8"/>
            <rFont val="Tahoma"/>
            <family val="2"/>
          </rPr>
          <t>Plan Trienal de Infraestructuras Locales para el periodo 2001-2003 (Específico)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>Plan Trienal de Infraestructuras Locales para el periodo 2001-2003 (General)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8"/>
            <rFont val="Tahoma"/>
            <family val="2"/>
          </rPr>
          <t>Plan Especial 2000, de infraestructuras en zonas deprimidas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b/>
            <sz val="8"/>
            <rFont val="Tahoma"/>
            <family val="2"/>
          </rPr>
          <t>Plan de Obras para 2000, de Infraestructuras Locales</t>
        </r>
      </text>
    </comment>
    <comment ref="AA2" authorId="0">
      <text>
        <r>
          <rPr>
            <b/>
            <sz val="8"/>
            <rFont val="Tahoma"/>
            <family val="2"/>
          </rPr>
          <t>Plan Complementario 1999,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C2" authorId="0">
      <text>
        <r>
          <rPr>
            <b/>
            <sz val="8"/>
            <rFont val="Tahoma"/>
            <family val="2"/>
          </rPr>
          <t>Ayudas daños catastróficos 1998</t>
        </r>
        <r>
          <rPr>
            <sz val="8"/>
            <rFont val="Tahoma"/>
            <family val="2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2"/>
          </rPr>
          <t>Plan Complementario 1998,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G2" authorId="0">
      <text>
        <r>
          <rPr>
            <b/>
            <sz val="8"/>
            <rFont val="Tahoma"/>
            <family val="2"/>
          </rPr>
          <t>Plan Especial 1997-1999, de infraestructuras en zonas deprimidas</t>
        </r>
        <r>
          <rPr>
            <sz val="8"/>
            <rFont val="Tahoma"/>
            <family val="2"/>
          </rPr>
          <t xml:space="preserve">
</t>
        </r>
      </text>
    </comment>
    <comment ref="AI2" authorId="0">
      <text>
        <r>
          <rPr>
            <b/>
            <sz val="8"/>
            <rFont val="Tahoma"/>
            <family val="2"/>
          </rPr>
          <t>Plan Complementario 1997,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K2" authorId="0">
      <text>
        <r>
          <rPr>
            <b/>
            <sz val="8"/>
            <rFont val="Tahoma"/>
            <family val="2"/>
          </rPr>
          <t>Plan Complementario 1996,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M2" authorId="0">
      <text>
        <r>
          <rPr>
            <b/>
            <sz val="8"/>
            <rFont val="Tahoma"/>
            <family val="2"/>
          </rPr>
          <t>Plan Trienal 1997-1999</t>
        </r>
        <r>
          <rPr>
            <sz val="8"/>
            <rFont val="Tahoma"/>
            <family val="2"/>
          </rPr>
          <t xml:space="preserve">
</t>
        </r>
      </text>
    </comment>
    <comment ref="AO2" authorId="0">
      <text>
        <r>
          <rPr>
            <b/>
            <sz val="8"/>
            <rFont val="Tahoma"/>
            <family val="2"/>
          </rPr>
          <t xml:space="preserve">Plan de Obras para 1996
</t>
        </r>
        <r>
          <rPr>
            <sz val="8"/>
            <rFont val="Tahoma"/>
            <family val="2"/>
          </rPr>
          <t xml:space="preserve">
</t>
        </r>
      </text>
    </comment>
    <comment ref="AQ2" authorId="0">
      <text>
        <r>
          <rPr>
            <b/>
            <sz val="8"/>
            <rFont val="Tahoma"/>
            <family val="2"/>
          </rPr>
          <t>Plan Trienal 1993-1995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<sst xmlns="http://schemas.openxmlformats.org/spreadsheetml/2006/main" count="158" uniqueCount="80">
  <si>
    <t>Planes de Infraestructuras de Navarra, por Importes según Tipos de Obra (euros)</t>
  </si>
  <si>
    <t xml:space="preserve"> </t>
  </si>
  <si>
    <t>Plan 23 (2011-2012)</t>
  </si>
  <si>
    <t>Plan 22 (2009-2012)</t>
  </si>
  <si>
    <t>Plan 21 (2006-2008)</t>
  </si>
  <si>
    <t>Plan 20 (2005-2008)</t>
  </si>
  <si>
    <t>Plan 18 (2004)</t>
  </si>
  <si>
    <t>Plan 17 (2003)</t>
  </si>
  <si>
    <t>Plan 14 (2001-2003)</t>
  </si>
  <si>
    <t>Plan 13 (2001-2003)</t>
  </si>
  <si>
    <t>Plan 12 (2001-2003)</t>
  </si>
  <si>
    <t>Plan 11 (2000)</t>
  </si>
  <si>
    <t>Plan 10 (2000)</t>
  </si>
  <si>
    <t>Plan 9 (1999)</t>
  </si>
  <si>
    <t>Plan 8 (1998)</t>
  </si>
  <si>
    <t>Plan 7 (1998)</t>
  </si>
  <si>
    <t>Plan 6 (1997-1999)</t>
  </si>
  <si>
    <t>Plan 5 (1997)</t>
  </si>
  <si>
    <t>Plan 4 (1996)</t>
  </si>
  <si>
    <t>Plan 3 (1997-1999)</t>
  </si>
  <si>
    <t>Plan 2 (1996)</t>
  </si>
  <si>
    <t>Plan 1 (1993-1995)</t>
  </si>
  <si>
    <t>Código</t>
  </si>
  <si>
    <t>Tipo Obra</t>
  </si>
  <si>
    <t>Imp. Técnico</t>
  </si>
  <si>
    <t>Imp. Aportación</t>
  </si>
  <si>
    <t>Abastecimiento en Alta (no incluido en Planes Directores)</t>
  </si>
  <si>
    <t>Plan Director de Abastecimiento en Alta</t>
  </si>
  <si>
    <t>Plan Director de Depuración y Saneamiento de Ríos</t>
  </si>
  <si>
    <t>Plan Director de Residuos Sólidos Urbanos (tratamiento)</t>
  </si>
  <si>
    <t>Plan Director de Residuos Sólidos Urbanos (recogida)</t>
  </si>
  <si>
    <t>Desarrollo Local</t>
  </si>
  <si>
    <t>Fomento del empleo</t>
  </si>
  <si>
    <t>Residuos específicos (tratamiento)</t>
  </si>
  <si>
    <t>Convenio Mancomunidad Comarca de Pamplona</t>
  </si>
  <si>
    <t>Convenio M. R.S.U. de la Ribera</t>
  </si>
  <si>
    <t>Residuos específicos (recogida)</t>
  </si>
  <si>
    <t>Redes Locales de Abastecimiento y Saneamiento</t>
  </si>
  <si>
    <t>Travesías</t>
  </si>
  <si>
    <t>Electrificaciones</t>
  </si>
  <si>
    <t>Alumbrado Público</t>
  </si>
  <si>
    <t>Pavimentaciones</t>
  </si>
  <si>
    <t>Pavimentaciones con redes</t>
  </si>
  <si>
    <t>Pavimentaciones sin redes</t>
  </si>
  <si>
    <t>Edificios Municipales</t>
  </si>
  <si>
    <t>Caminos Locales</t>
  </si>
  <si>
    <t>Cementerios</t>
  </si>
  <si>
    <t>Urbanización</t>
  </si>
  <si>
    <t>Libre Determinación</t>
  </si>
  <si>
    <t xml:space="preserve">Fuente: </t>
  </si>
  <si>
    <t>Departamento de Desarrollo Rural, Medio Ambiente y Administración Local</t>
  </si>
  <si>
    <t xml:space="preserve"> Dirección General de Administración Local, Servicio de Infraestructuras Locales.</t>
  </si>
  <si>
    <t>Plan 24 (2017-2019)</t>
  </si>
  <si>
    <t>Adaptación de infraestructuras y dotaciones a la normativa</t>
  </si>
  <si>
    <t>Urbanización de parcelas dotacionales destinadas a uso sanitario o docente</t>
  </si>
  <si>
    <t>(Importes acumulados de "aportación" y "pagos" de los "Expedientes de Obras" de los Planes, finalizados o incluidos definitivamente a 31 de diciembre de cada año).
(Porcentajes sobre la "Aportación Total" para las aportaciones y sobre las "Aportaciones comprometidas" para los pagos).</t>
  </si>
  <si>
    <t>Indicador</t>
  </si>
  <si>
    <t>Importe €</t>
  </si>
  <si>
    <t>% Aport. total</t>
  </si>
  <si>
    <t>Aportación estimada de expedientes excluidos.</t>
  </si>
  <si>
    <t>% Aport. compro.</t>
  </si>
  <si>
    <r>
      <t>Aportación comprometida (</t>
    </r>
    <r>
      <rPr>
        <b/>
        <sz val="8"/>
        <rFont val="Arial"/>
        <family val="2"/>
      </rPr>
      <t>Prog. Local, Planes Directores</t>
    </r>
    <r>
      <rPr>
        <sz val="8"/>
        <rFont val="Arial"/>
        <family val="2"/>
      </rPr>
      <t xml:space="preserve">) </t>
    </r>
  </si>
  <si>
    <r>
      <t>Aportación comprometida (</t>
    </r>
    <r>
      <rPr>
        <b/>
        <sz val="8"/>
        <rFont val="Arial"/>
        <family val="2"/>
      </rPr>
      <t>Libre Determinación</t>
    </r>
    <r>
      <rPr>
        <sz val="8"/>
        <rFont val="Arial"/>
        <family val="2"/>
      </rPr>
      <t>)</t>
    </r>
  </si>
  <si>
    <r>
      <t>Total pagado (</t>
    </r>
    <r>
      <rPr>
        <b/>
        <sz val="8"/>
        <rFont val="Arial"/>
        <family val="2"/>
      </rPr>
      <t>Prog. Local, Planes Directores</t>
    </r>
    <r>
      <rPr>
        <sz val="8"/>
        <rFont val="Arial"/>
        <family val="2"/>
      </rPr>
      <t xml:space="preserve">). </t>
    </r>
  </si>
  <si>
    <r>
      <t>Total pagado (</t>
    </r>
    <r>
      <rPr>
        <b/>
        <sz val="8"/>
        <rFont val="Arial"/>
        <family val="2"/>
      </rPr>
      <t>Libre Determinación</t>
    </r>
    <r>
      <rPr>
        <sz val="8"/>
        <rFont val="Arial"/>
        <family val="2"/>
      </rPr>
      <t>).</t>
    </r>
  </si>
  <si>
    <t>Plan de Inversiones Locales 2009 - 2012 Y Plan Extraordinario</t>
  </si>
  <si>
    <t>Plan de Inversiones Locales 2017-2019</t>
  </si>
  <si>
    <r>
      <t>Aportación comprometida (</t>
    </r>
    <r>
      <rPr>
        <b/>
        <sz val="8"/>
        <rFont val="Arial"/>
        <family val="2"/>
      </rPr>
      <t>Prog. Inversiones y Prog. Local</t>
    </r>
    <r>
      <rPr>
        <sz val="8"/>
        <rFont val="Arial"/>
        <family val="2"/>
      </rPr>
      <t xml:space="preserve">) </t>
    </r>
  </si>
  <si>
    <r>
      <t>Total pagado (</t>
    </r>
    <r>
      <rPr>
        <b/>
        <sz val="8"/>
        <rFont val="Arial"/>
        <family val="2"/>
      </rPr>
      <t>Prog. Inversiones y Prog. Local</t>
    </r>
    <r>
      <rPr>
        <sz val="8"/>
        <rFont val="Arial"/>
        <family val="2"/>
      </rPr>
      <t xml:space="preserve">) </t>
    </r>
  </si>
  <si>
    <t xml:space="preserve">Nota: Datos procesados en diciembre de 2018. </t>
  </si>
  <si>
    <t>P.I. Redes de acceso de banda ancha de nueva generación</t>
  </si>
  <si>
    <r>
      <t xml:space="preserve">Planes de Inversiones Locales / </t>
    </r>
    <r>
      <rPr>
        <b/>
        <i/>
        <sz val="10"/>
        <rFont val="Arial"/>
        <family val="2"/>
      </rPr>
      <t>Indicadores 2018.</t>
    </r>
  </si>
  <si>
    <t>Aportación Total: 173.529.152,65 (Prog. Local, Planes Directores) y 40.000.000 (Libre determinación)</t>
  </si>
  <si>
    <t>Aportación Total 2018: 67.970.330,52 (Prog. Local, Planes Directores) y 14.254.669,50 (Libre determinación)</t>
  </si>
  <si>
    <r>
      <rPr>
        <b/>
        <sz val="10"/>
        <rFont val="Arial"/>
        <family val="2"/>
      </rPr>
      <t>Operación:</t>
    </r>
    <r>
      <rPr>
        <sz val="10"/>
        <rFont val="Arial"/>
        <family val="2"/>
      </rPr>
      <t xml:space="preserve"> 82200004 Gestión de Planes de Infraestructuras (GPI)</t>
    </r>
  </si>
  <si>
    <r>
      <rPr>
        <b/>
        <sz val="10"/>
        <rFont val="Arial"/>
        <family val="2"/>
      </rPr>
      <t>Plan:</t>
    </r>
    <r>
      <rPr>
        <sz val="10"/>
        <rFont val="Arial"/>
        <family val="2"/>
      </rPr>
      <t xml:space="preserve"> 2017 - 2021</t>
    </r>
  </si>
  <si>
    <r>
      <rPr>
        <b/>
        <sz val="10"/>
        <rFont val="Arial"/>
        <family val="2"/>
      </rPr>
      <t>Programa:</t>
    </r>
    <r>
      <rPr>
        <sz val="10"/>
        <rFont val="Arial"/>
        <family val="2"/>
      </rPr>
      <t xml:space="preserve"> 2018</t>
    </r>
  </si>
  <si>
    <t>Indice de tablas</t>
  </si>
  <si>
    <t>1. Planes de Infraestructuras de Navarra, por Importes según Tipos de Obra (euros)</t>
  </si>
  <si>
    <t>2. Indicadores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</si>
</sst>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medium"/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6" fillId="34" borderId="10" xfId="53" applyFont="1" applyFill="1" applyBorder="1">
      <alignment/>
      <protection/>
    </xf>
    <xf numFmtId="0" fontId="6" fillId="34" borderId="11" xfId="53" applyFont="1" applyFill="1" applyBorder="1">
      <alignment/>
      <protection/>
    </xf>
    <xf numFmtId="0" fontId="6" fillId="34" borderId="12" xfId="53" applyFont="1" applyFill="1" applyBorder="1">
      <alignment/>
      <protection/>
    </xf>
    <xf numFmtId="0" fontId="6" fillId="34" borderId="13" xfId="53" applyFont="1" applyFill="1" applyBorder="1">
      <alignment/>
      <protection/>
    </xf>
    <xf numFmtId="0" fontId="6" fillId="34" borderId="14" xfId="53" applyFont="1" applyFill="1" applyBorder="1" applyAlignment="1">
      <alignment horizontal="center"/>
      <protection/>
    </xf>
    <xf numFmtId="0" fontId="6" fillId="34" borderId="15" xfId="53" applyFont="1" applyFill="1" applyBorder="1" applyAlignment="1">
      <alignment horizontal="center"/>
      <protection/>
    </xf>
    <xf numFmtId="0" fontId="6" fillId="34" borderId="16" xfId="53" applyFont="1" applyFill="1" applyBorder="1" applyAlignment="1">
      <alignment horizontal="center"/>
      <protection/>
    </xf>
    <xf numFmtId="0" fontId="6" fillId="34" borderId="17" xfId="53" applyFont="1" applyFill="1" applyBorder="1" applyAlignment="1">
      <alignment horizontal="center"/>
      <protection/>
    </xf>
    <xf numFmtId="0" fontId="6" fillId="34" borderId="18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left"/>
      <protection/>
    </xf>
    <xf numFmtId="0" fontId="7" fillId="33" borderId="19" xfId="53" applyFont="1" applyFill="1" applyBorder="1" applyProtection="1">
      <alignment/>
      <protection locked="0"/>
    </xf>
    <xf numFmtId="4" fontId="8" fillId="33" borderId="20" xfId="53" applyNumberFormat="1" applyFont="1" applyFill="1" applyBorder="1">
      <alignment/>
      <protection/>
    </xf>
    <xf numFmtId="4" fontId="8" fillId="33" borderId="21" xfId="53" applyNumberFormat="1" applyFont="1" applyFill="1" applyBorder="1">
      <alignment/>
      <protection/>
    </xf>
    <xf numFmtId="4" fontId="8" fillId="33" borderId="22" xfId="53" applyNumberFormat="1" applyFont="1" applyFill="1" applyBorder="1">
      <alignment/>
      <protection/>
    </xf>
    <xf numFmtId="4" fontId="2" fillId="33" borderId="0" xfId="53" applyNumberFormat="1" applyFill="1" applyBorder="1">
      <alignment/>
      <protection/>
    </xf>
    <xf numFmtId="0" fontId="7" fillId="33" borderId="23" xfId="53" applyFont="1" applyFill="1" applyBorder="1" applyAlignment="1">
      <alignment horizontal="left"/>
      <protection/>
    </xf>
    <xf numFmtId="4" fontId="8" fillId="33" borderId="0" xfId="53" applyNumberFormat="1" applyFont="1" applyFill="1">
      <alignment/>
      <protection/>
    </xf>
    <xf numFmtId="4" fontId="8" fillId="33" borderId="24" xfId="53" applyNumberFormat="1" applyFont="1" applyFill="1" applyBorder="1">
      <alignment/>
      <protection/>
    </xf>
    <xf numFmtId="4" fontId="8" fillId="33" borderId="25" xfId="53" applyNumberFormat="1" applyFont="1" applyFill="1" applyBorder="1">
      <alignment/>
      <protection/>
    </xf>
    <xf numFmtId="4" fontId="8" fillId="33" borderId="0" xfId="53" applyNumberFormat="1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2" xfId="53" applyFont="1" applyFill="1" applyBorder="1" applyAlignment="1">
      <alignment horizontal="left"/>
      <protection/>
    </xf>
    <xf numFmtId="0" fontId="7" fillId="33" borderId="13" xfId="53" applyFont="1" applyFill="1" applyBorder="1">
      <alignment/>
      <protection/>
    </xf>
    <xf numFmtId="0" fontId="2" fillId="33" borderId="0" xfId="53" applyFill="1" applyBorder="1">
      <alignment/>
      <protection/>
    </xf>
    <xf numFmtId="0" fontId="9" fillId="33" borderId="0" xfId="53" applyFont="1" applyFill="1">
      <alignment/>
      <protection/>
    </xf>
    <xf numFmtId="4" fontId="8" fillId="33" borderId="26" xfId="53" applyNumberFormat="1" applyFont="1" applyFill="1" applyBorder="1">
      <alignment/>
      <protection/>
    </xf>
    <xf numFmtId="4" fontId="10" fillId="35" borderId="27" xfId="53" applyNumberFormat="1" applyFont="1" applyFill="1" applyBorder="1">
      <alignment/>
      <protection/>
    </xf>
    <xf numFmtId="4" fontId="9" fillId="33" borderId="0" xfId="53" applyNumberFormat="1" applyFont="1" applyFill="1">
      <alignment/>
      <protection/>
    </xf>
    <xf numFmtId="4" fontId="2" fillId="33" borderId="0" xfId="53" applyNumberFormat="1" applyFill="1">
      <alignment/>
      <protection/>
    </xf>
    <xf numFmtId="4" fontId="9" fillId="33" borderId="0" xfId="53" applyNumberFormat="1" applyFont="1" applyFill="1" applyBorder="1">
      <alignment/>
      <protection/>
    </xf>
    <xf numFmtId="0" fontId="11" fillId="33" borderId="0" xfId="53" applyFont="1" applyFill="1">
      <alignment/>
      <protection/>
    </xf>
    <xf numFmtId="0" fontId="12" fillId="33" borderId="0" xfId="53" applyFont="1" applyFill="1">
      <alignment/>
      <protection/>
    </xf>
    <xf numFmtId="0" fontId="13" fillId="33" borderId="0" xfId="53" applyFont="1" applyFill="1">
      <alignment/>
      <protection/>
    </xf>
    <xf numFmtId="0" fontId="14" fillId="33" borderId="0" xfId="53" applyFont="1" applyFill="1">
      <alignment/>
      <protection/>
    </xf>
    <xf numFmtId="0" fontId="17" fillId="33" borderId="0" xfId="53" applyFont="1" applyFill="1">
      <alignment/>
      <protection/>
    </xf>
    <xf numFmtId="0" fontId="2" fillId="33" borderId="0" xfId="53" applyFont="1" applyFill="1">
      <alignment/>
      <protection/>
    </xf>
    <xf numFmtId="4" fontId="2" fillId="33" borderId="28" xfId="53" applyNumberFormat="1" applyFill="1" applyBorder="1">
      <alignment/>
      <protection/>
    </xf>
    <xf numFmtId="0" fontId="2" fillId="33" borderId="0" xfId="53" applyFill="1" applyAlignment="1">
      <alignment vertical="justify"/>
      <protection/>
    </xf>
    <xf numFmtId="0" fontId="19" fillId="34" borderId="0" xfId="53" applyFont="1" applyFill="1" applyAlignment="1">
      <alignment/>
      <protection/>
    </xf>
    <xf numFmtId="0" fontId="2" fillId="34" borderId="0" xfId="53" applyFill="1" applyAlignment="1">
      <alignment/>
      <protection/>
    </xf>
    <xf numFmtId="0" fontId="9" fillId="35" borderId="0" xfId="53" applyFont="1" applyFill="1">
      <alignment/>
      <protection/>
    </xf>
    <xf numFmtId="4" fontId="2" fillId="35" borderId="0" xfId="53" applyNumberFormat="1" applyFill="1">
      <alignment/>
      <protection/>
    </xf>
    <xf numFmtId="10" fontId="20" fillId="35" borderId="0" xfId="53" applyNumberFormat="1" applyFont="1" applyFill="1">
      <alignment/>
      <protection/>
    </xf>
    <xf numFmtId="0" fontId="2" fillId="35" borderId="0" xfId="53" applyFill="1">
      <alignment/>
      <protection/>
    </xf>
    <xf numFmtId="0" fontId="19" fillId="34" borderId="28" xfId="53" applyFont="1" applyFill="1" applyBorder="1" applyAlignment="1">
      <alignment horizontal="center"/>
      <protection/>
    </xf>
    <xf numFmtId="0" fontId="20" fillId="35" borderId="28" xfId="53" applyFont="1" applyFill="1" applyBorder="1" applyAlignment="1">
      <alignment horizontal="center"/>
      <protection/>
    </xf>
    <xf numFmtId="0" fontId="14" fillId="33" borderId="28" xfId="53" applyFont="1" applyFill="1" applyBorder="1" applyAlignment="1">
      <alignment horizontal="center"/>
      <protection/>
    </xf>
    <xf numFmtId="0" fontId="21" fillId="33" borderId="28" xfId="53" applyFont="1" applyFill="1" applyBorder="1" applyAlignment="1">
      <alignment horizontal="center"/>
      <protection/>
    </xf>
    <xf numFmtId="0" fontId="9" fillId="33" borderId="28" xfId="53" applyFont="1" applyFill="1" applyBorder="1">
      <alignment/>
      <protection/>
    </xf>
    <xf numFmtId="10" fontId="20" fillId="33" borderId="28" xfId="53" applyNumberFormat="1" applyFont="1" applyFill="1" applyBorder="1">
      <alignment/>
      <protection/>
    </xf>
    <xf numFmtId="4" fontId="63" fillId="0" borderId="28" xfId="0" applyNumberFormat="1" applyFont="1" applyBorder="1" applyAlignment="1">
      <alignment/>
    </xf>
    <xf numFmtId="0" fontId="25" fillId="33" borderId="0" xfId="53" applyFont="1" applyFill="1">
      <alignment/>
      <protection/>
    </xf>
    <xf numFmtId="0" fontId="26" fillId="33" borderId="0" xfId="46" applyFont="1" applyFill="1" applyAlignment="1" applyProtection="1">
      <alignment/>
      <protection/>
    </xf>
    <xf numFmtId="0" fontId="64" fillId="0" borderId="0" xfId="45" applyFont="1" applyAlignment="1" applyProtection="1">
      <alignment/>
      <protection/>
    </xf>
    <xf numFmtId="0" fontId="65" fillId="33" borderId="0" xfId="53" applyFont="1" applyFill="1">
      <alignment/>
      <protection/>
    </xf>
    <xf numFmtId="0" fontId="66" fillId="33" borderId="0" xfId="53" applyFont="1" applyFill="1">
      <alignment/>
      <protection/>
    </xf>
    <xf numFmtId="0" fontId="6" fillId="34" borderId="29" xfId="53" applyFont="1" applyFill="1" applyBorder="1" applyAlignment="1">
      <alignment horizontal="center"/>
      <protection/>
    </xf>
    <xf numFmtId="0" fontId="6" fillId="34" borderId="30" xfId="53" applyFont="1" applyFill="1" applyBorder="1" applyAlignment="1">
      <alignment horizontal="center"/>
      <protection/>
    </xf>
    <xf numFmtId="0" fontId="3" fillId="33" borderId="15" xfId="53" applyFont="1" applyFill="1" applyBorder="1" applyAlignment="1">
      <alignment vertical="center"/>
      <protection/>
    </xf>
    <xf numFmtId="0" fontId="4" fillId="33" borderId="15" xfId="53" applyFont="1" applyFill="1" applyBorder="1" applyAlignment="1">
      <alignment vertical="center"/>
      <protection/>
    </xf>
    <xf numFmtId="0" fontId="6" fillId="34" borderId="31" xfId="53" applyFont="1" applyFill="1" applyBorder="1" applyAlignment="1">
      <alignment horizontal="center"/>
      <protection/>
    </xf>
    <xf numFmtId="0" fontId="19" fillId="34" borderId="32" xfId="53" applyFont="1" applyFill="1" applyBorder="1" applyAlignment="1">
      <alignment horizontal="center"/>
      <protection/>
    </xf>
    <xf numFmtId="0" fontId="19" fillId="34" borderId="33" xfId="53" applyFont="1" applyFill="1" applyBorder="1" applyAlignment="1">
      <alignment horizontal="center"/>
      <protection/>
    </xf>
    <xf numFmtId="0" fontId="18" fillId="33" borderId="0" xfId="53" applyFont="1" applyFill="1" applyAlignment="1">
      <alignment vertical="top" wrapText="1"/>
      <protection/>
    </xf>
    <xf numFmtId="0" fontId="2" fillId="33" borderId="0" xfId="53" applyFont="1" applyFill="1" applyAlignment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28575</xdr:colOff>
      <xdr:row>4</xdr:row>
      <xdr:rowOff>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60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8"/>
  <sheetViews>
    <sheetView tabSelected="1" zoomScalePageLayoutView="0" workbookViewId="0" topLeftCell="A1">
      <selection activeCell="C44" sqref="C44"/>
    </sheetView>
  </sheetViews>
  <sheetFormatPr defaultColWidth="11.421875" defaultRowHeight="15"/>
  <cols>
    <col min="1" max="16384" width="11.421875" style="2" customWidth="1"/>
  </cols>
  <sheetData>
    <row r="9" ht="12.75">
      <c r="A9" s="2" t="s">
        <v>74</v>
      </c>
    </row>
    <row r="10" ht="12.75">
      <c r="A10" s="2" t="s">
        <v>75</v>
      </c>
    </row>
    <row r="11" ht="12.75">
      <c r="A11" s="38" t="s">
        <v>76</v>
      </c>
    </row>
    <row r="14" ht="15.75">
      <c r="A14" s="37" t="s">
        <v>77</v>
      </c>
    </row>
    <row r="16" spans="1:7" s="58" customFormat="1" ht="12.75">
      <c r="A16" s="56" t="s">
        <v>78</v>
      </c>
      <c r="B16" s="57"/>
      <c r="C16" s="57"/>
      <c r="D16" s="57"/>
      <c r="E16" s="57"/>
      <c r="F16" s="57"/>
      <c r="G16" s="57"/>
    </row>
    <row r="17" spans="1:7" s="58" customFormat="1" ht="12.75">
      <c r="A17" s="56" t="s">
        <v>79</v>
      </c>
      <c r="B17" s="57"/>
      <c r="C17" s="57"/>
      <c r="D17" s="57"/>
      <c r="E17" s="57"/>
      <c r="F17" s="57"/>
      <c r="G17" s="57"/>
    </row>
    <row r="18" spans="1:3" ht="12.75">
      <c r="A18" s="55"/>
      <c r="B18" s="54"/>
      <c r="C18" s="54"/>
    </row>
  </sheetData>
  <sheetProtection/>
  <hyperlinks>
    <hyperlink ref="A16" location="'2018'!A1" display="1. Planes de Infraestructuras de Navarra, por Importes según Tipos de Obra (euros)"/>
    <hyperlink ref="A17" location="'Indicadores 2018'!A1" display="2. Indicadores 2018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9"/>
  <sheetViews>
    <sheetView zoomScalePageLayoutView="0" workbookViewId="0" topLeftCell="A1">
      <selection activeCell="D39" sqref="D39"/>
    </sheetView>
  </sheetViews>
  <sheetFormatPr defaultColWidth="11.421875" defaultRowHeight="15"/>
  <cols>
    <col min="1" max="1" width="8.00390625" style="2" customWidth="1"/>
    <col min="2" max="2" width="45.57421875" style="2" customWidth="1"/>
    <col min="3" max="3" width="15.28125" style="2" bestFit="1" customWidth="1"/>
    <col min="4" max="4" width="12.7109375" style="2" bestFit="1" customWidth="1"/>
    <col min="5" max="5" width="15.28125" style="2" bestFit="1" customWidth="1"/>
    <col min="6" max="6" width="12.7109375" style="2" bestFit="1" customWidth="1"/>
    <col min="7" max="8" width="13.7109375" style="2" bestFit="1" customWidth="1"/>
    <col min="9" max="9" width="14.00390625" style="2" bestFit="1" customWidth="1"/>
    <col min="10" max="10" width="12.8515625" style="2" bestFit="1" customWidth="1"/>
    <col min="11" max="12" width="14.00390625" style="2" bestFit="1" customWidth="1"/>
    <col min="13" max="13" width="11.7109375" style="2" bestFit="1" customWidth="1"/>
    <col min="14" max="16" width="11.421875" style="2" customWidth="1"/>
    <col min="17" max="17" width="12.8515625" style="2" bestFit="1" customWidth="1"/>
    <col min="18" max="18" width="12.7109375" style="2" bestFit="1" customWidth="1"/>
    <col min="19" max="19" width="12.8515625" style="2" bestFit="1" customWidth="1"/>
    <col min="20" max="20" width="12.7109375" style="2" bestFit="1" customWidth="1"/>
    <col min="21" max="21" width="13.8515625" style="2" bestFit="1" customWidth="1"/>
    <col min="22" max="22" width="13.7109375" style="2" bestFit="1" customWidth="1"/>
    <col min="23" max="24" width="11.421875" style="2" customWidth="1"/>
    <col min="25" max="26" width="12.7109375" style="2" bestFit="1" customWidth="1"/>
    <col min="27" max="32" width="11.421875" style="2" customWidth="1"/>
    <col min="33" max="33" width="12.7109375" style="2" bestFit="1" customWidth="1"/>
    <col min="34" max="38" width="11.421875" style="2" customWidth="1"/>
    <col min="39" max="39" width="13.7109375" style="2" bestFit="1" customWidth="1"/>
    <col min="40" max="42" width="12.7109375" style="2" bestFit="1" customWidth="1"/>
    <col min="43" max="43" width="13.7109375" style="2" bestFit="1" customWidth="1"/>
    <col min="44" max="44" width="12.7109375" style="2" bestFit="1" customWidth="1"/>
    <col min="45" max="45" width="11.421875" style="2" customWidth="1"/>
    <col min="46" max="46" width="15.28125" style="2" bestFit="1" customWidth="1"/>
    <col min="47" max="16384" width="11.421875" style="2" customWidth="1"/>
  </cols>
  <sheetData>
    <row r="1" spans="1:44" ht="17.25" thickBo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3" t="s">
        <v>1</v>
      </c>
      <c r="B2" s="4"/>
      <c r="C2" s="60" t="s">
        <v>52</v>
      </c>
      <c r="D2" s="63"/>
      <c r="E2" s="60" t="s">
        <v>2</v>
      </c>
      <c r="F2" s="63"/>
      <c r="G2" s="60" t="s">
        <v>3</v>
      </c>
      <c r="H2" s="63"/>
      <c r="I2" s="60" t="s">
        <v>4</v>
      </c>
      <c r="J2" s="63"/>
      <c r="K2" s="60" t="s">
        <v>5</v>
      </c>
      <c r="L2" s="63"/>
      <c r="M2" s="59" t="s">
        <v>6</v>
      </c>
      <c r="N2" s="63"/>
      <c r="O2" s="59" t="s">
        <v>7</v>
      </c>
      <c r="P2" s="63"/>
      <c r="Q2" s="59" t="s">
        <v>8</v>
      </c>
      <c r="R2" s="63"/>
      <c r="S2" s="59" t="s">
        <v>9</v>
      </c>
      <c r="T2" s="60"/>
      <c r="U2" s="59" t="s">
        <v>10</v>
      </c>
      <c r="V2" s="60"/>
      <c r="W2" s="59" t="s">
        <v>11</v>
      </c>
      <c r="X2" s="60"/>
      <c r="Y2" s="59" t="s">
        <v>12</v>
      </c>
      <c r="Z2" s="60"/>
      <c r="AA2" s="59" t="s">
        <v>13</v>
      </c>
      <c r="AB2" s="63"/>
      <c r="AC2" s="59" t="s">
        <v>14</v>
      </c>
      <c r="AD2" s="60"/>
      <c r="AE2" s="59" t="s">
        <v>15</v>
      </c>
      <c r="AF2" s="60"/>
      <c r="AG2" s="59" t="s">
        <v>16</v>
      </c>
      <c r="AH2" s="60"/>
      <c r="AI2" s="59" t="s">
        <v>17</v>
      </c>
      <c r="AJ2" s="60"/>
      <c r="AK2" s="59" t="s">
        <v>18</v>
      </c>
      <c r="AL2" s="63"/>
      <c r="AM2" s="59" t="s">
        <v>19</v>
      </c>
      <c r="AN2" s="63"/>
      <c r="AO2" s="59" t="s">
        <v>20</v>
      </c>
      <c r="AP2" s="60"/>
      <c r="AQ2" s="59" t="s">
        <v>21</v>
      </c>
      <c r="AR2" s="63"/>
    </row>
    <row r="3" spans="1:44" ht="14.25" thickBot="1">
      <c r="A3" s="5" t="s">
        <v>22</v>
      </c>
      <c r="B3" s="6" t="s">
        <v>23</v>
      </c>
      <c r="C3" s="7" t="s">
        <v>24</v>
      </c>
      <c r="D3" s="7" t="s">
        <v>25</v>
      </c>
      <c r="E3" s="7" t="s">
        <v>24</v>
      </c>
      <c r="F3" s="7" t="s">
        <v>25</v>
      </c>
      <c r="G3" s="8" t="s">
        <v>24</v>
      </c>
      <c r="H3" s="7" t="s">
        <v>25</v>
      </c>
      <c r="I3" s="8" t="s">
        <v>24</v>
      </c>
      <c r="J3" s="7" t="s">
        <v>25</v>
      </c>
      <c r="K3" s="8" t="s">
        <v>24</v>
      </c>
      <c r="L3" s="8" t="s">
        <v>25</v>
      </c>
      <c r="M3" s="9" t="s">
        <v>24</v>
      </c>
      <c r="N3" s="10" t="s">
        <v>25</v>
      </c>
      <c r="O3" s="8" t="s">
        <v>24</v>
      </c>
      <c r="P3" s="8" t="s">
        <v>25</v>
      </c>
      <c r="Q3" s="9" t="s">
        <v>24</v>
      </c>
      <c r="R3" s="10" t="s">
        <v>25</v>
      </c>
      <c r="S3" s="11" t="s">
        <v>24</v>
      </c>
      <c r="T3" s="8" t="s">
        <v>25</v>
      </c>
      <c r="U3" s="9" t="s">
        <v>24</v>
      </c>
      <c r="V3" s="8" t="s">
        <v>25</v>
      </c>
      <c r="W3" s="9" t="s">
        <v>24</v>
      </c>
      <c r="X3" s="8" t="s">
        <v>25</v>
      </c>
      <c r="Y3" s="9" t="s">
        <v>24</v>
      </c>
      <c r="Z3" s="8" t="s">
        <v>25</v>
      </c>
      <c r="AA3" s="9" t="s">
        <v>24</v>
      </c>
      <c r="AB3" s="10" t="s">
        <v>25</v>
      </c>
      <c r="AC3" s="9" t="s">
        <v>24</v>
      </c>
      <c r="AD3" s="8" t="s">
        <v>25</v>
      </c>
      <c r="AE3" s="9" t="s">
        <v>24</v>
      </c>
      <c r="AF3" s="8" t="s">
        <v>25</v>
      </c>
      <c r="AG3" s="9" t="s">
        <v>24</v>
      </c>
      <c r="AH3" s="8" t="s">
        <v>25</v>
      </c>
      <c r="AI3" s="9" t="s">
        <v>24</v>
      </c>
      <c r="AJ3" s="8" t="s">
        <v>25</v>
      </c>
      <c r="AK3" s="9" t="s">
        <v>24</v>
      </c>
      <c r="AL3" s="7" t="s">
        <v>25</v>
      </c>
      <c r="AM3" s="9" t="s">
        <v>24</v>
      </c>
      <c r="AN3" s="7" t="s">
        <v>25</v>
      </c>
      <c r="AO3" s="9" t="s">
        <v>24</v>
      </c>
      <c r="AP3" s="8" t="s">
        <v>25</v>
      </c>
      <c r="AQ3" s="9" t="s">
        <v>24</v>
      </c>
      <c r="AR3" s="7" t="s">
        <v>25</v>
      </c>
    </row>
    <row r="4" spans="1:46" ht="13.5">
      <c r="A4" s="12">
        <v>1</v>
      </c>
      <c r="B4" s="13" t="s">
        <v>26</v>
      </c>
      <c r="C4" s="14"/>
      <c r="D4" s="14"/>
      <c r="E4" s="14"/>
      <c r="F4" s="14"/>
      <c r="G4" s="14">
        <v>404748.75</v>
      </c>
      <c r="H4" s="14">
        <v>296049.32</v>
      </c>
      <c r="I4" s="14"/>
      <c r="J4" s="14"/>
      <c r="K4" s="14">
        <v>84824.47</v>
      </c>
      <c r="L4" s="14">
        <v>54716.59</v>
      </c>
      <c r="M4" s="14"/>
      <c r="N4" s="14"/>
      <c r="O4" s="14"/>
      <c r="P4" s="14"/>
      <c r="Q4" s="14"/>
      <c r="R4" s="14"/>
      <c r="S4" s="14"/>
      <c r="T4" s="14"/>
      <c r="U4" s="14">
        <v>1861721.91</v>
      </c>
      <c r="V4" s="14">
        <v>1209647.46</v>
      </c>
      <c r="W4" s="14"/>
      <c r="X4" s="14"/>
      <c r="Y4" s="14">
        <v>93287.42</v>
      </c>
      <c r="Z4" s="14">
        <v>60456.8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>
        <v>323792.4</v>
      </c>
      <c r="AN4" s="14">
        <v>252074.86</v>
      </c>
      <c r="AO4" s="14">
        <v>160912.47</v>
      </c>
      <c r="AP4" s="14">
        <v>114009.06</v>
      </c>
      <c r="AQ4" s="15">
        <v>560123.02</v>
      </c>
      <c r="AR4" s="16">
        <v>397265.94</v>
      </c>
      <c r="AT4" s="17"/>
    </row>
    <row r="5" spans="1:46" ht="13.5">
      <c r="A5" s="18">
        <v>10</v>
      </c>
      <c r="B5" s="13" t="s">
        <v>27</v>
      </c>
      <c r="C5" s="19">
        <v>22710324.07</v>
      </c>
      <c r="D5" s="19">
        <v>17085099.62</v>
      </c>
      <c r="E5" s="19">
        <v>10745642.2</v>
      </c>
      <c r="F5" s="19">
        <v>1102801.96</v>
      </c>
      <c r="G5" s="19">
        <v>42352593.27</v>
      </c>
      <c r="H5" s="19">
        <v>27448150.74</v>
      </c>
      <c r="I5" s="19">
        <v>19949070.54</v>
      </c>
      <c r="J5" s="19">
        <v>1677534.94</v>
      </c>
      <c r="K5" s="19">
        <v>65882414.14</v>
      </c>
      <c r="L5" s="19">
        <v>41697697.08</v>
      </c>
      <c r="M5" s="19">
        <v>167893.65</v>
      </c>
      <c r="N5" s="19">
        <v>131200.42</v>
      </c>
      <c r="O5" s="19"/>
      <c r="P5" s="19"/>
      <c r="Q5" s="19">
        <v>11203835.36</v>
      </c>
      <c r="R5" s="19">
        <v>812829.88</v>
      </c>
      <c r="S5" s="19"/>
      <c r="T5" s="19"/>
      <c r="U5" s="19">
        <v>50545576.85</v>
      </c>
      <c r="V5" s="19">
        <v>29711029.41</v>
      </c>
      <c r="W5" s="19">
        <v>2054521.06</v>
      </c>
      <c r="X5" s="19">
        <v>172814.85</v>
      </c>
      <c r="Y5" s="19">
        <v>8562295.37</v>
      </c>
      <c r="Z5" s="19">
        <v>6498408.45</v>
      </c>
      <c r="AA5" s="19"/>
      <c r="AB5" s="19"/>
      <c r="AC5" s="19"/>
      <c r="AD5" s="19"/>
      <c r="AE5" s="19"/>
      <c r="AF5" s="19"/>
      <c r="AG5" s="19">
        <v>7351413.66</v>
      </c>
      <c r="AH5" s="19">
        <v>623616.11</v>
      </c>
      <c r="AI5" s="19"/>
      <c r="AJ5" s="19"/>
      <c r="AK5" s="19">
        <v>2688845.25</v>
      </c>
      <c r="AL5" s="19">
        <v>2096917.71</v>
      </c>
      <c r="AM5" s="19">
        <v>29483015.85</v>
      </c>
      <c r="AN5" s="19">
        <v>22612100.64</v>
      </c>
      <c r="AO5" s="19">
        <v>10269596.91</v>
      </c>
      <c r="AP5" s="19">
        <v>7843407.72</v>
      </c>
      <c r="AQ5" s="20">
        <v>28076050.74</v>
      </c>
      <c r="AR5" s="21">
        <v>21968902.58</v>
      </c>
      <c r="AT5" s="17"/>
    </row>
    <row r="6" spans="1:46" ht="13.5">
      <c r="A6" s="18">
        <v>11</v>
      </c>
      <c r="B6" s="13" t="s">
        <v>28</v>
      </c>
      <c r="C6" s="19"/>
      <c r="D6" s="19"/>
      <c r="E6" s="19"/>
      <c r="F6" s="19"/>
      <c r="G6" s="19">
        <v>16986776.36</v>
      </c>
      <c r="H6" s="19">
        <v>12593917.56</v>
      </c>
      <c r="I6" s="19"/>
      <c r="J6" s="19"/>
      <c r="K6" s="19">
        <v>22851813.06</v>
      </c>
      <c r="L6" s="19">
        <v>14958037.85</v>
      </c>
      <c r="M6" s="19"/>
      <c r="N6" s="19"/>
      <c r="O6" s="19"/>
      <c r="P6" s="19"/>
      <c r="Q6" s="19"/>
      <c r="R6" s="19"/>
      <c r="S6" s="19"/>
      <c r="T6" s="19"/>
      <c r="U6" s="19">
        <v>23835900.97</v>
      </c>
      <c r="V6" s="19">
        <v>16227371.48</v>
      </c>
      <c r="W6" s="19"/>
      <c r="X6" s="19"/>
      <c r="Y6" s="19">
        <v>5620349.11</v>
      </c>
      <c r="Z6" s="19">
        <v>3900606.81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v>838366.26</v>
      </c>
      <c r="AL6" s="19">
        <v>650463.62</v>
      </c>
      <c r="AM6" s="19">
        <v>19106622.09</v>
      </c>
      <c r="AN6" s="19">
        <v>13098999.22</v>
      </c>
      <c r="AO6" s="19">
        <v>4970284.57</v>
      </c>
      <c r="AP6" s="19">
        <v>3894125.4</v>
      </c>
      <c r="AQ6" s="20">
        <v>12821079.69</v>
      </c>
      <c r="AR6" s="21">
        <v>11538971.72</v>
      </c>
      <c r="AT6" s="17"/>
    </row>
    <row r="7" spans="1:46" ht="13.5">
      <c r="A7" s="18">
        <v>12</v>
      </c>
      <c r="B7" s="13" t="s">
        <v>29</v>
      </c>
      <c r="C7" s="19">
        <v>7244361.38</v>
      </c>
      <c r="D7" s="19">
        <v>5564033.01</v>
      </c>
      <c r="E7" s="19"/>
      <c r="F7" s="19"/>
      <c r="G7" s="19">
        <v>15168250.96</v>
      </c>
      <c r="H7" s="19">
        <v>10804444.52</v>
      </c>
      <c r="I7" s="19"/>
      <c r="J7" s="19"/>
      <c r="K7" s="19">
        <v>11151752.69</v>
      </c>
      <c r="L7" s="19">
        <v>8511642.94</v>
      </c>
      <c r="M7" s="19"/>
      <c r="N7" s="19"/>
      <c r="O7" s="19">
        <v>5125840.12</v>
      </c>
      <c r="P7" s="19">
        <v>1244844.36</v>
      </c>
      <c r="Q7" s="19"/>
      <c r="R7" s="19"/>
      <c r="S7" s="19"/>
      <c r="T7" s="19"/>
      <c r="U7" s="19">
        <v>7462188.1</v>
      </c>
      <c r="V7" s="19">
        <v>6581888.59</v>
      </c>
      <c r="W7" s="19"/>
      <c r="X7" s="19"/>
      <c r="Y7" s="19">
        <v>6504275.36</v>
      </c>
      <c r="Z7" s="19">
        <v>1300597.84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>
        <v>4566554.28</v>
      </c>
      <c r="AN7" s="19">
        <v>2209218.88</v>
      </c>
      <c r="AO7" s="19">
        <v>1969890.48</v>
      </c>
      <c r="AP7" s="19">
        <v>960844.26</v>
      </c>
      <c r="AQ7" s="20">
        <v>4457413.47</v>
      </c>
      <c r="AR7" s="21">
        <v>3293348.97</v>
      </c>
      <c r="AT7" s="17"/>
    </row>
    <row r="8" spans="1:46" ht="13.5">
      <c r="A8" s="18">
        <v>13</v>
      </c>
      <c r="B8" s="13" t="s">
        <v>30</v>
      </c>
      <c r="C8" s="19"/>
      <c r="D8" s="19"/>
      <c r="E8" s="19"/>
      <c r="F8" s="19"/>
      <c r="G8" s="19">
        <v>12431033.89</v>
      </c>
      <c r="H8" s="19">
        <v>8071929.34</v>
      </c>
      <c r="I8" s="19"/>
      <c r="J8" s="19"/>
      <c r="K8" s="19">
        <v>8834782.46</v>
      </c>
      <c r="L8" s="19">
        <v>5584190.42</v>
      </c>
      <c r="M8" s="19"/>
      <c r="N8" s="19"/>
      <c r="O8" s="19"/>
      <c r="P8" s="19"/>
      <c r="Q8" s="19"/>
      <c r="R8" s="19"/>
      <c r="S8" s="19"/>
      <c r="T8" s="19"/>
      <c r="U8" s="19">
        <v>6268560.54</v>
      </c>
      <c r="V8" s="19">
        <v>4151982.76</v>
      </c>
      <c r="W8" s="19"/>
      <c r="X8" s="19"/>
      <c r="Y8" s="19">
        <v>950059.99</v>
      </c>
      <c r="Z8" s="19">
        <v>615285.43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>
        <v>3904108.11</v>
      </c>
      <c r="AN8" s="19">
        <v>2646988.75</v>
      </c>
      <c r="AO8" s="19">
        <v>979327.15</v>
      </c>
      <c r="AP8" s="19">
        <v>660603.36</v>
      </c>
      <c r="AQ8" s="20">
        <v>3849882.52</v>
      </c>
      <c r="AR8" s="21">
        <v>2463679.02</v>
      </c>
      <c r="AT8" s="17"/>
    </row>
    <row r="9" spans="1:46" ht="13.5">
      <c r="A9" s="18">
        <v>14</v>
      </c>
      <c r="B9" s="13" t="s">
        <v>31</v>
      </c>
      <c r="C9" s="19"/>
      <c r="D9" s="19"/>
      <c r="E9" s="19"/>
      <c r="F9" s="19"/>
      <c r="G9" s="19"/>
      <c r="H9" s="19"/>
      <c r="I9" s="19"/>
      <c r="J9" s="19"/>
      <c r="K9" s="19">
        <v>2722466.53</v>
      </c>
      <c r="L9" s="19">
        <v>672750.15</v>
      </c>
      <c r="M9" s="19"/>
      <c r="N9" s="19"/>
      <c r="O9" s="19"/>
      <c r="P9" s="19"/>
      <c r="Q9" s="19"/>
      <c r="R9" s="19"/>
      <c r="S9" s="19">
        <v>387260.39</v>
      </c>
      <c r="T9" s="19">
        <v>195236.46</v>
      </c>
      <c r="U9" s="19">
        <v>1963126.79</v>
      </c>
      <c r="V9" s="19">
        <v>945645.92</v>
      </c>
      <c r="W9" s="19"/>
      <c r="X9" s="19"/>
      <c r="Y9" s="19">
        <v>268228.26</v>
      </c>
      <c r="Z9" s="19">
        <v>151046.15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>
        <v>4509891.51</v>
      </c>
      <c r="AN9" s="19">
        <v>2057402.05</v>
      </c>
      <c r="AO9" s="19">
        <v>416357.39</v>
      </c>
      <c r="AP9" s="19">
        <v>196338.78</v>
      </c>
      <c r="AQ9" s="20">
        <v>548011.25</v>
      </c>
      <c r="AR9" s="21">
        <v>273620.95</v>
      </c>
      <c r="AT9" s="17"/>
    </row>
    <row r="10" spans="1:46" ht="13.5">
      <c r="A10" s="18">
        <v>14</v>
      </c>
      <c r="B10" s="13" t="s">
        <v>70</v>
      </c>
      <c r="C10" s="19">
        <v>3248320.94</v>
      </c>
      <c r="D10" s="19">
        <v>2598407.86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20"/>
      <c r="AR10" s="21"/>
      <c r="AT10" s="17"/>
    </row>
    <row r="11" spans="1:46" ht="13.5">
      <c r="A11" s="18">
        <v>15</v>
      </c>
      <c r="B11" s="13" t="s">
        <v>32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>
        <v>889194.46</v>
      </c>
      <c r="AN11" s="19">
        <v>435099.8</v>
      </c>
      <c r="AO11" s="19"/>
      <c r="AP11" s="19"/>
      <c r="AQ11" s="20">
        <v>930067.69</v>
      </c>
      <c r="AR11" s="21">
        <v>377140.25</v>
      </c>
      <c r="AT11" s="17"/>
    </row>
    <row r="12" spans="1:46" ht="13.5">
      <c r="A12" s="18">
        <v>17</v>
      </c>
      <c r="B12" s="13" t="s">
        <v>33</v>
      </c>
      <c r="C12" s="19"/>
      <c r="D12" s="19"/>
      <c r="E12" s="19"/>
      <c r="F12" s="19"/>
      <c r="G12" s="19">
        <v>964543.09</v>
      </c>
      <c r="H12" s="19">
        <v>575895.69</v>
      </c>
      <c r="I12" s="19"/>
      <c r="J12" s="19"/>
      <c r="K12" s="19">
        <v>7305524.14</v>
      </c>
      <c r="L12" s="19">
        <v>4958131.84</v>
      </c>
      <c r="M12" s="19"/>
      <c r="N12" s="19"/>
      <c r="O12" s="19"/>
      <c r="P12" s="19"/>
      <c r="Q12" s="19"/>
      <c r="R12" s="19"/>
      <c r="S12" s="19"/>
      <c r="T12" s="19"/>
      <c r="U12" s="19">
        <v>1292751.15</v>
      </c>
      <c r="V12" s="19">
        <v>1153610.46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R12" s="21"/>
      <c r="AT12" s="17"/>
    </row>
    <row r="13" spans="1:46" ht="13.5">
      <c r="A13" s="18">
        <v>18</v>
      </c>
      <c r="B13" s="13" t="s">
        <v>34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>
        <v>9033806.64</v>
      </c>
      <c r="V13" s="19">
        <v>6787907.09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R13" s="21"/>
      <c r="AT13" s="17"/>
    </row>
    <row r="14" spans="1:46" ht="13.5">
      <c r="A14" s="18">
        <v>181</v>
      </c>
      <c r="B14" s="13" t="s">
        <v>35</v>
      </c>
      <c r="C14" s="19"/>
      <c r="D14" s="19"/>
      <c r="E14" s="19"/>
      <c r="F14" s="19"/>
      <c r="G14" s="19"/>
      <c r="H14" s="19"/>
      <c r="I14" s="19"/>
      <c r="J14" s="19"/>
      <c r="K14" s="19">
        <v>5312718.21</v>
      </c>
      <c r="L14" s="19">
        <v>3687892.48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21"/>
      <c r="AT14" s="17"/>
    </row>
    <row r="15" spans="1:46" ht="13.5">
      <c r="A15" s="18">
        <v>19</v>
      </c>
      <c r="B15" s="13" t="s">
        <v>36</v>
      </c>
      <c r="C15" s="19"/>
      <c r="D15" s="19"/>
      <c r="E15" s="19"/>
      <c r="F15" s="19"/>
      <c r="G15" s="19">
        <v>61359.36</v>
      </c>
      <c r="H15" s="19">
        <v>42951.55</v>
      </c>
      <c r="I15" s="19"/>
      <c r="J15" s="19"/>
      <c r="K15" s="19">
        <v>504619.12</v>
      </c>
      <c r="L15" s="19">
        <v>353233.38</v>
      </c>
      <c r="M15" s="19"/>
      <c r="N15" s="19"/>
      <c r="O15" s="19"/>
      <c r="P15" s="19"/>
      <c r="Q15" s="19"/>
      <c r="R15" s="19"/>
      <c r="S15" s="19"/>
      <c r="T15" s="19"/>
      <c r="U15" s="19">
        <v>359511.07</v>
      </c>
      <c r="V15" s="19">
        <v>254174.32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1"/>
      <c r="AT15" s="17"/>
    </row>
    <row r="16" spans="1:46" ht="13.5">
      <c r="A16" s="18">
        <v>2</v>
      </c>
      <c r="B16" s="13" t="s">
        <v>37</v>
      </c>
      <c r="C16" s="19">
        <v>5621232.23</v>
      </c>
      <c r="D16" s="19">
        <v>4112463.33</v>
      </c>
      <c r="E16" s="19">
        <v>2195440.06</v>
      </c>
      <c r="F16" s="19">
        <v>1350727.23</v>
      </c>
      <c r="G16" s="19">
        <v>40963282.69</v>
      </c>
      <c r="H16" s="19">
        <v>24103147.06</v>
      </c>
      <c r="I16" s="19">
        <v>6308290.77</v>
      </c>
      <c r="J16" s="19">
        <v>3182824.44</v>
      </c>
      <c r="K16" s="19">
        <v>68915573.05</v>
      </c>
      <c r="L16" s="19">
        <v>37758061.79</v>
      </c>
      <c r="M16" s="19">
        <v>888204.54</v>
      </c>
      <c r="N16" s="19">
        <v>537574.57</v>
      </c>
      <c r="O16" s="19"/>
      <c r="P16" s="19"/>
      <c r="Q16" s="19">
        <v>2061986.87</v>
      </c>
      <c r="R16" s="19">
        <v>1246614.08</v>
      </c>
      <c r="S16" s="19">
        <v>11787673.3</v>
      </c>
      <c r="T16" s="19">
        <v>6768173.73</v>
      </c>
      <c r="U16" s="19">
        <v>48177207.63</v>
      </c>
      <c r="V16" s="19">
        <v>28029415.18</v>
      </c>
      <c r="W16" s="19">
        <v>1689833.43</v>
      </c>
      <c r="X16" s="19">
        <v>1011348.7</v>
      </c>
      <c r="Y16" s="19">
        <v>11604913.02</v>
      </c>
      <c r="Z16" s="19">
        <v>6961992.57</v>
      </c>
      <c r="AA16" s="19">
        <v>858400.75</v>
      </c>
      <c r="AB16" s="19">
        <v>625008.95</v>
      </c>
      <c r="AC16" s="19"/>
      <c r="AD16" s="19"/>
      <c r="AE16" s="19">
        <v>639365.36</v>
      </c>
      <c r="AF16" s="19">
        <v>407393.48</v>
      </c>
      <c r="AG16" s="19">
        <v>2326589.22</v>
      </c>
      <c r="AH16" s="19">
        <v>1557886.05</v>
      </c>
      <c r="AI16" s="19">
        <v>1104615.23</v>
      </c>
      <c r="AJ16" s="19">
        <v>739114.03</v>
      </c>
      <c r="AK16" s="19"/>
      <c r="AL16" s="19"/>
      <c r="AM16" s="19">
        <v>33959832.4</v>
      </c>
      <c r="AN16" s="19">
        <v>21929375.74</v>
      </c>
      <c r="AO16" s="19">
        <v>10784268.74</v>
      </c>
      <c r="AP16" s="19">
        <v>6690208.99</v>
      </c>
      <c r="AQ16" s="20">
        <v>28520370.11</v>
      </c>
      <c r="AR16" s="21">
        <v>18585717.8</v>
      </c>
      <c r="AT16" s="17"/>
    </row>
    <row r="17" spans="1:46" ht="13.5">
      <c r="A17" s="18">
        <v>20</v>
      </c>
      <c r="B17" s="13" t="s">
        <v>38</v>
      </c>
      <c r="C17" s="19"/>
      <c r="D17" s="19"/>
      <c r="E17" s="19">
        <v>209632.92</v>
      </c>
      <c r="F17" s="19">
        <v>126680.27</v>
      </c>
      <c r="G17" s="19">
        <v>4787743.35</v>
      </c>
      <c r="H17" s="19">
        <v>3003273.09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R17" s="21"/>
      <c r="AT17" s="17"/>
    </row>
    <row r="18" spans="1:46" ht="13.5">
      <c r="A18" s="18">
        <v>21</v>
      </c>
      <c r="B18" s="13" t="s">
        <v>54</v>
      </c>
      <c r="C18" s="19">
        <v>1295935</v>
      </c>
      <c r="D18" s="19">
        <v>600387.52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21"/>
      <c r="AT18" s="17"/>
    </row>
    <row r="19" spans="1:46" ht="13.5">
      <c r="A19" s="18">
        <v>3</v>
      </c>
      <c r="B19" s="13" t="s">
        <v>39</v>
      </c>
      <c r="C19" s="19"/>
      <c r="D19" s="19"/>
      <c r="E19" s="19"/>
      <c r="F19" s="19"/>
      <c r="G19" s="19"/>
      <c r="H19" s="19"/>
      <c r="I19" s="19"/>
      <c r="J19" s="19"/>
      <c r="K19" s="19">
        <v>1289931.81</v>
      </c>
      <c r="L19" s="19">
        <v>544657.7</v>
      </c>
      <c r="M19" s="19"/>
      <c r="N19" s="19"/>
      <c r="O19" s="19"/>
      <c r="P19" s="19"/>
      <c r="Q19" s="19"/>
      <c r="R19" s="19"/>
      <c r="S19" s="19">
        <v>172793.95</v>
      </c>
      <c r="T19" s="19">
        <v>83200.07</v>
      </c>
      <c r="U19" s="22">
        <v>1062397.54</v>
      </c>
      <c r="V19" s="22">
        <v>470904.98</v>
      </c>
      <c r="W19" s="19"/>
      <c r="X19" s="19"/>
      <c r="Y19" s="19">
        <v>115146.88</v>
      </c>
      <c r="Z19" s="19">
        <v>55179.64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1390326.84</v>
      </c>
      <c r="AN19" s="19">
        <v>651116.3</v>
      </c>
      <c r="AO19" s="19">
        <v>1006208.75</v>
      </c>
      <c r="AP19" s="19">
        <v>444001.99</v>
      </c>
      <c r="AQ19" s="20">
        <v>2022926.32</v>
      </c>
      <c r="AR19" s="21">
        <v>1012050.71</v>
      </c>
      <c r="AT19" s="17"/>
    </row>
    <row r="20" spans="1:46" ht="13.5">
      <c r="A20" s="18">
        <v>30</v>
      </c>
      <c r="B20" s="13" t="s">
        <v>53</v>
      </c>
      <c r="C20" s="19">
        <v>7268657.24</v>
      </c>
      <c r="D20" s="19">
        <v>4177847.26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2"/>
      <c r="V20" s="22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21"/>
      <c r="AT20" s="17"/>
    </row>
    <row r="21" spans="1:46" ht="13.5">
      <c r="A21" s="18">
        <v>4</v>
      </c>
      <c r="B21" s="13" t="s">
        <v>40</v>
      </c>
      <c r="C21" s="19">
        <v>6007341.11</v>
      </c>
      <c r="D21" s="19">
        <v>3348715.5</v>
      </c>
      <c r="E21" s="19">
        <v>2330551.72</v>
      </c>
      <c r="F21" s="19">
        <v>371338.67</v>
      </c>
      <c r="G21" s="19">
        <v>10343042.59</v>
      </c>
      <c r="H21" s="19">
        <v>7178101.94</v>
      </c>
      <c r="I21" s="19">
        <v>2071640.87</v>
      </c>
      <c r="J21" s="19">
        <v>1370941.71</v>
      </c>
      <c r="K21" s="19">
        <v>15502183.89</v>
      </c>
      <c r="L21" s="19">
        <v>9490937.47</v>
      </c>
      <c r="M21" s="19">
        <v>262157.56</v>
      </c>
      <c r="N21" s="19">
        <v>184182.54</v>
      </c>
      <c r="O21" s="19"/>
      <c r="P21" s="19"/>
      <c r="Q21" s="19"/>
      <c r="R21" s="19"/>
      <c r="S21" s="19">
        <v>2402133.88</v>
      </c>
      <c r="T21" s="19">
        <v>1470586.07</v>
      </c>
      <c r="U21" s="22">
        <v>7726640.36</v>
      </c>
      <c r="V21" s="22">
        <v>5152373.69</v>
      </c>
      <c r="W21" s="19"/>
      <c r="X21" s="19"/>
      <c r="Y21" s="19">
        <v>1686062.9</v>
      </c>
      <c r="Z21" s="19">
        <v>1188408.6</v>
      </c>
      <c r="AA21" s="19"/>
      <c r="AB21" s="19"/>
      <c r="AC21" s="19"/>
      <c r="AD21" s="19"/>
      <c r="AE21" s="19"/>
      <c r="AF21" s="19"/>
      <c r="AG21" s="19"/>
      <c r="AH21" s="19"/>
      <c r="AI21" s="19">
        <v>386849.45</v>
      </c>
      <c r="AJ21" s="19">
        <v>291147.36</v>
      </c>
      <c r="AK21" s="19"/>
      <c r="AL21" s="19"/>
      <c r="AM21" s="19">
        <v>4463678.1</v>
      </c>
      <c r="AN21" s="19">
        <v>2957563.42</v>
      </c>
      <c r="AO21" s="19">
        <v>1457748.63</v>
      </c>
      <c r="AP21" s="19">
        <v>993757.83</v>
      </c>
      <c r="AQ21" s="20">
        <v>2596662.69</v>
      </c>
      <c r="AR21" s="21">
        <v>1795964.31</v>
      </c>
      <c r="AT21" s="17"/>
    </row>
    <row r="22" spans="1:46" ht="13.5">
      <c r="A22" s="18">
        <v>5</v>
      </c>
      <c r="B22" s="13" t="s">
        <v>41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v>2037299.69</v>
      </c>
      <c r="N22" s="19">
        <v>1261541.31</v>
      </c>
      <c r="O22" s="19">
        <v>1056554.03</v>
      </c>
      <c r="P22" s="19">
        <v>654540.64</v>
      </c>
      <c r="Q22" s="19">
        <v>4525006.68</v>
      </c>
      <c r="R22" s="19">
        <v>2834802.74</v>
      </c>
      <c r="S22" s="19">
        <v>10596034.94</v>
      </c>
      <c r="T22" s="19">
        <v>6028684.68</v>
      </c>
      <c r="U22" s="19">
        <v>55986485.38</v>
      </c>
      <c r="V22" s="19">
        <v>33959096.26</v>
      </c>
      <c r="W22" s="19"/>
      <c r="X22" s="19"/>
      <c r="Y22" s="19">
        <v>9043431.73</v>
      </c>
      <c r="Z22" s="19">
        <v>5804716.6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>
        <v>21959281.59</v>
      </c>
      <c r="AN22" s="19">
        <v>14663339.39</v>
      </c>
      <c r="AO22" s="19">
        <v>7518447</v>
      </c>
      <c r="AP22" s="19">
        <v>4718542.18</v>
      </c>
      <c r="AQ22" s="20">
        <v>15717169.16</v>
      </c>
      <c r="AR22" s="21">
        <v>10876760.52</v>
      </c>
      <c r="AT22" s="17"/>
    </row>
    <row r="23" spans="1:46" ht="13.5">
      <c r="A23" s="18">
        <v>51</v>
      </c>
      <c r="B23" s="13" t="s">
        <v>42</v>
      </c>
      <c r="C23" s="19">
        <v>7817290.29</v>
      </c>
      <c r="D23" s="19">
        <v>5541090.24</v>
      </c>
      <c r="E23" s="19">
        <v>3263149.9</v>
      </c>
      <c r="F23" s="19">
        <v>2270668.46</v>
      </c>
      <c r="G23" s="19">
        <v>37193220.34</v>
      </c>
      <c r="H23" s="19">
        <v>24727255.9</v>
      </c>
      <c r="I23" s="19">
        <v>5201617.54</v>
      </c>
      <c r="J23" s="19">
        <v>3227009.96</v>
      </c>
      <c r="K23" s="19">
        <v>74416284.67</v>
      </c>
      <c r="L23" s="19">
        <v>44856006.21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  <c r="AR23" s="21"/>
      <c r="AT23" s="17"/>
    </row>
    <row r="24" spans="1:46" ht="13.5">
      <c r="A24" s="18">
        <v>52</v>
      </c>
      <c r="B24" s="13" t="s">
        <v>43</v>
      </c>
      <c r="C24" s="19">
        <v>695187.89</v>
      </c>
      <c r="D24" s="19">
        <v>531805.76</v>
      </c>
      <c r="E24" s="19">
        <v>756071.4</v>
      </c>
      <c r="F24" s="19">
        <v>211212.24</v>
      </c>
      <c r="G24" s="19">
        <v>22669852.41</v>
      </c>
      <c r="H24" s="19">
        <v>14441782.35</v>
      </c>
      <c r="I24" s="19"/>
      <c r="J24" s="19"/>
      <c r="K24" s="19">
        <v>33454965.1</v>
      </c>
      <c r="L24" s="19">
        <v>21485758.14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AR24" s="21"/>
      <c r="AT24" s="17"/>
    </row>
    <row r="25" spans="1:46" ht="13.5">
      <c r="A25" s="18">
        <v>6</v>
      </c>
      <c r="B25" s="13" t="s">
        <v>44</v>
      </c>
      <c r="C25" s="19"/>
      <c r="D25" s="19"/>
      <c r="E25" s="19">
        <v>7947874.45</v>
      </c>
      <c r="F25" s="19">
        <v>366556.88</v>
      </c>
      <c r="G25" s="19">
        <v>17129396.25</v>
      </c>
      <c r="H25" s="19">
        <v>7155699.03</v>
      </c>
      <c r="I25" s="19">
        <v>3814653.67</v>
      </c>
      <c r="J25" s="19">
        <v>1248430.88</v>
      </c>
      <c r="K25" s="19">
        <v>24580252.5</v>
      </c>
      <c r="L25" s="19">
        <v>8117361.91</v>
      </c>
      <c r="M25" s="19"/>
      <c r="N25" s="19"/>
      <c r="O25" s="19"/>
      <c r="P25" s="19"/>
      <c r="Q25" s="19"/>
      <c r="R25" s="19"/>
      <c r="S25" s="19">
        <v>3765448.58</v>
      </c>
      <c r="T25" s="19">
        <v>1331956.83</v>
      </c>
      <c r="U25" s="19">
        <v>13839077.09</v>
      </c>
      <c r="V25" s="19">
        <v>5101898.28</v>
      </c>
      <c r="W25" s="19"/>
      <c r="X25" s="19"/>
      <c r="Y25" s="19">
        <v>2553587.29</v>
      </c>
      <c r="Z25" s="19">
        <v>916613.67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>
        <v>8199201.37</v>
      </c>
      <c r="AN25" s="19">
        <v>3629902.52</v>
      </c>
      <c r="AO25" s="19">
        <v>2602349.26</v>
      </c>
      <c r="AP25" s="19">
        <v>1318485.68</v>
      </c>
      <c r="AQ25" s="20">
        <v>5064361.23</v>
      </c>
      <c r="AR25" s="21">
        <v>2090907.94</v>
      </c>
      <c r="AT25" s="17"/>
    </row>
    <row r="26" spans="1:46" ht="13.5">
      <c r="A26" s="18">
        <v>7</v>
      </c>
      <c r="B26" s="13" t="s">
        <v>45</v>
      </c>
      <c r="C26" s="22">
        <v>2782817.36</v>
      </c>
      <c r="D26" s="22">
        <v>2242646.26</v>
      </c>
      <c r="E26" s="22">
        <v>217737.02</v>
      </c>
      <c r="F26" s="22">
        <v>150075.05</v>
      </c>
      <c r="G26" s="22">
        <v>6906387.96</v>
      </c>
      <c r="H26" s="22">
        <v>4679573.03</v>
      </c>
      <c r="I26" s="19">
        <v>771384.06</v>
      </c>
      <c r="J26" s="19">
        <v>524264.8</v>
      </c>
      <c r="K26" s="19">
        <v>4886596.94</v>
      </c>
      <c r="L26" s="19">
        <v>3001993.61</v>
      </c>
      <c r="M26" s="19"/>
      <c r="N26" s="19"/>
      <c r="O26" s="19"/>
      <c r="P26" s="19"/>
      <c r="Q26" s="19"/>
      <c r="R26" s="19"/>
      <c r="S26" s="19">
        <v>1198162.28</v>
      </c>
      <c r="T26" s="19">
        <v>761260.73</v>
      </c>
      <c r="U26" s="19">
        <v>3940552.13</v>
      </c>
      <c r="V26" s="19">
        <v>2427622.33</v>
      </c>
      <c r="W26" s="19"/>
      <c r="X26" s="19"/>
      <c r="Y26" s="19">
        <v>1214639.28</v>
      </c>
      <c r="Z26" s="19">
        <v>866951.93</v>
      </c>
      <c r="AA26" s="19"/>
      <c r="AB26" s="19"/>
      <c r="AC26" s="19">
        <v>59890.94</v>
      </c>
      <c r="AD26" s="19">
        <v>43471</v>
      </c>
      <c r="AE26" s="19"/>
      <c r="AF26" s="19"/>
      <c r="AG26" s="19"/>
      <c r="AH26" s="19"/>
      <c r="AI26" s="19"/>
      <c r="AJ26" s="19"/>
      <c r="AK26" s="19"/>
      <c r="AL26" s="19"/>
      <c r="AM26" s="19">
        <v>2834434.24</v>
      </c>
      <c r="AN26" s="19">
        <v>1917932.14</v>
      </c>
      <c r="AO26" s="19">
        <v>1297975.69</v>
      </c>
      <c r="AP26" s="19">
        <v>866666.23</v>
      </c>
      <c r="AQ26" s="20">
        <v>3159277.77</v>
      </c>
      <c r="AR26" s="21">
        <v>2081481.03</v>
      </c>
      <c r="AT26" s="17"/>
    </row>
    <row r="27" spans="1:46" ht="13.5">
      <c r="A27" s="18">
        <v>8</v>
      </c>
      <c r="B27" s="23" t="s">
        <v>46</v>
      </c>
      <c r="C27" s="22"/>
      <c r="D27" s="22"/>
      <c r="E27" s="22"/>
      <c r="F27" s="22"/>
      <c r="G27" s="22">
        <v>4067919.65</v>
      </c>
      <c r="H27" s="22">
        <v>2091731.61</v>
      </c>
      <c r="I27" s="19">
        <v>31702.07</v>
      </c>
      <c r="J27" s="19">
        <v>15501.65</v>
      </c>
      <c r="K27" s="19">
        <v>5922022.49</v>
      </c>
      <c r="L27" s="19">
        <v>2345659.33</v>
      </c>
      <c r="M27" s="19"/>
      <c r="N27" s="19"/>
      <c r="O27" s="19"/>
      <c r="P27" s="19"/>
      <c r="Q27" s="19"/>
      <c r="R27" s="19"/>
      <c r="S27" s="19">
        <v>1154453.88</v>
      </c>
      <c r="T27" s="19">
        <v>558043.41</v>
      </c>
      <c r="U27" s="19">
        <v>2723021.03</v>
      </c>
      <c r="V27" s="19">
        <v>1222027.55</v>
      </c>
      <c r="W27" s="19"/>
      <c r="X27" s="19"/>
      <c r="Y27" s="19">
        <v>1140797.59</v>
      </c>
      <c r="Z27" s="19">
        <v>571038.7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>
        <v>2467777.13</v>
      </c>
      <c r="AN27" s="19">
        <v>1678115.34</v>
      </c>
      <c r="AO27" s="19"/>
      <c r="AP27" s="19"/>
      <c r="AQ27" s="20"/>
      <c r="AR27" s="21"/>
      <c r="AT27" s="17"/>
    </row>
    <row r="28" spans="1:46" ht="13.5">
      <c r="A28" s="18">
        <v>9</v>
      </c>
      <c r="B28" s="23" t="s">
        <v>47</v>
      </c>
      <c r="C28" s="22"/>
      <c r="D28" s="22"/>
      <c r="E28" s="22"/>
      <c r="F28" s="22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v>11048303.02</v>
      </c>
      <c r="R28" s="19">
        <v>7190862.42</v>
      </c>
      <c r="S28" s="19"/>
      <c r="T28" s="19"/>
      <c r="U28" s="19"/>
      <c r="V28" s="19"/>
      <c r="W28" s="19">
        <v>940908.99</v>
      </c>
      <c r="X28" s="19">
        <v>650715.98</v>
      </c>
      <c r="Y28" s="19"/>
      <c r="Z28" s="19"/>
      <c r="AA28" s="19">
        <v>1206458.66</v>
      </c>
      <c r="AB28" s="19">
        <v>827771.61</v>
      </c>
      <c r="AC28" s="19"/>
      <c r="AD28" s="19"/>
      <c r="AE28" s="19">
        <v>378649.65</v>
      </c>
      <c r="AF28" s="19">
        <v>231086.26</v>
      </c>
      <c r="AG28" s="19">
        <v>8615284.29</v>
      </c>
      <c r="AH28" s="19">
        <v>6446085.61</v>
      </c>
      <c r="AI28" s="19">
        <v>3919744.3</v>
      </c>
      <c r="AJ28" s="19">
        <v>2701409.35</v>
      </c>
      <c r="AK28" s="19"/>
      <c r="AL28" s="19"/>
      <c r="AM28" s="19"/>
      <c r="AN28" s="19"/>
      <c r="AO28" s="19"/>
      <c r="AP28" s="19"/>
      <c r="AQ28" s="20"/>
      <c r="AR28" s="21"/>
      <c r="AT28" s="17"/>
    </row>
    <row r="29" spans="1:46" s="26" customFormat="1" ht="14.25" thickBot="1">
      <c r="A29" s="24">
        <v>99</v>
      </c>
      <c r="B29" s="25" t="s">
        <v>48</v>
      </c>
      <c r="C29" s="22">
        <v>23000000</v>
      </c>
      <c r="D29" s="22">
        <v>23000000</v>
      </c>
      <c r="E29" s="22"/>
      <c r="F29" s="22"/>
      <c r="G29" s="22">
        <v>39939903.42</v>
      </c>
      <c r="H29" s="22">
        <v>39939903.42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20"/>
      <c r="AR29" s="21"/>
      <c r="AT29" s="17"/>
    </row>
    <row r="30" spans="3:46" s="27" customFormat="1" ht="13.5" thickBot="1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20"/>
      <c r="AR30" s="28"/>
      <c r="AT30" s="17"/>
    </row>
    <row r="31" spans="3:46" s="27" customFormat="1" ht="13.5" thickBot="1">
      <c r="C31" s="29">
        <f aca="true" t="shared" si="0" ref="C31:AR31">SUM(C4:C29)</f>
        <v>87691467.51</v>
      </c>
      <c r="D31" s="29">
        <f t="shared" si="0"/>
        <v>68802496.36</v>
      </c>
      <c r="E31" s="29">
        <f t="shared" si="0"/>
        <v>27666099.669999998</v>
      </c>
      <c r="F31" s="29">
        <f t="shared" si="0"/>
        <v>5950060.76</v>
      </c>
      <c r="G31" s="29">
        <f t="shared" si="0"/>
        <v>272370054.34000003</v>
      </c>
      <c r="H31" s="29">
        <f t="shared" si="0"/>
        <v>187153806.15000004</v>
      </c>
      <c r="I31" s="29">
        <f t="shared" si="0"/>
        <v>38148359.52</v>
      </c>
      <c r="J31" s="29">
        <f t="shared" si="0"/>
        <v>11246508.38</v>
      </c>
      <c r="K31" s="29">
        <f t="shared" si="0"/>
        <v>353618725.27000004</v>
      </c>
      <c r="L31" s="29">
        <f t="shared" si="0"/>
        <v>208078728.89000005</v>
      </c>
      <c r="M31" s="29">
        <f t="shared" si="0"/>
        <v>3355555.44</v>
      </c>
      <c r="N31" s="29">
        <f t="shared" si="0"/>
        <v>2114498.84</v>
      </c>
      <c r="O31" s="29">
        <f t="shared" si="0"/>
        <v>6182394.15</v>
      </c>
      <c r="P31" s="29">
        <f t="shared" si="0"/>
        <v>1899385</v>
      </c>
      <c r="Q31" s="29">
        <f t="shared" si="0"/>
        <v>28839131.93</v>
      </c>
      <c r="R31" s="29">
        <f t="shared" si="0"/>
        <v>12085109.120000001</v>
      </c>
      <c r="S31" s="29">
        <f t="shared" si="0"/>
        <v>31463961.2</v>
      </c>
      <c r="T31" s="29">
        <f t="shared" si="0"/>
        <v>17197141.98</v>
      </c>
      <c r="U31" s="29">
        <f t="shared" si="0"/>
        <v>236078525.18</v>
      </c>
      <c r="V31" s="29">
        <f t="shared" si="0"/>
        <v>143386595.76000002</v>
      </c>
      <c r="W31" s="29">
        <f t="shared" si="0"/>
        <v>4685263.48</v>
      </c>
      <c r="X31" s="29">
        <f t="shared" si="0"/>
        <v>1834879.53</v>
      </c>
      <c r="Y31" s="29">
        <f t="shared" si="0"/>
        <v>49357074.20000001</v>
      </c>
      <c r="Z31" s="29">
        <f t="shared" si="0"/>
        <v>28891303.19</v>
      </c>
      <c r="AA31" s="29">
        <f t="shared" si="0"/>
        <v>2064859.41</v>
      </c>
      <c r="AB31" s="29">
        <f t="shared" si="0"/>
        <v>1452780.56</v>
      </c>
      <c r="AC31" s="29">
        <f t="shared" si="0"/>
        <v>59890.94</v>
      </c>
      <c r="AD31" s="29">
        <f t="shared" si="0"/>
        <v>43471</v>
      </c>
      <c r="AE31" s="29">
        <f t="shared" si="0"/>
        <v>1018015.01</v>
      </c>
      <c r="AF31" s="29">
        <f t="shared" si="0"/>
        <v>638479.74</v>
      </c>
      <c r="AG31" s="29">
        <f t="shared" si="0"/>
        <v>18293287.17</v>
      </c>
      <c r="AH31" s="29">
        <f t="shared" si="0"/>
        <v>8627587.77</v>
      </c>
      <c r="AI31" s="29">
        <f t="shared" si="0"/>
        <v>5411208.9799999995</v>
      </c>
      <c r="AJ31" s="29">
        <f t="shared" si="0"/>
        <v>3731670.74</v>
      </c>
      <c r="AK31" s="29">
        <f t="shared" si="0"/>
        <v>3527211.51</v>
      </c>
      <c r="AL31" s="29">
        <f t="shared" si="0"/>
        <v>2747381.33</v>
      </c>
      <c r="AM31" s="29">
        <f t="shared" si="0"/>
        <v>138057710.37</v>
      </c>
      <c r="AN31" s="29">
        <f t="shared" si="0"/>
        <v>90739229.05</v>
      </c>
      <c r="AO31" s="29">
        <f t="shared" si="0"/>
        <v>43433367.04</v>
      </c>
      <c r="AP31" s="29">
        <f t="shared" si="0"/>
        <v>28700991.479999997</v>
      </c>
      <c r="AQ31" s="29">
        <f t="shared" si="0"/>
        <v>108323395.65999998</v>
      </c>
      <c r="AR31" s="29">
        <f t="shared" si="0"/>
        <v>76755811.74000001</v>
      </c>
      <c r="AS31" s="17"/>
      <c r="AT31" s="17"/>
    </row>
    <row r="32" spans="3:44" s="27" customFormat="1" ht="12.7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/>
      <c r="AI32" s="30"/>
      <c r="AJ32" s="30"/>
      <c r="AK32" s="30"/>
      <c r="AL32" s="30"/>
      <c r="AM32" s="30"/>
      <c r="AN32" s="30"/>
      <c r="AO32" s="30"/>
      <c r="AP32" s="32"/>
      <c r="AQ32" s="17"/>
      <c r="AR32" s="30"/>
    </row>
    <row r="33" ht="12.75">
      <c r="A33" s="33" t="s">
        <v>69</v>
      </c>
    </row>
    <row r="34" ht="13.5">
      <c r="A34" s="34"/>
    </row>
    <row r="35" ht="13.5">
      <c r="A35" s="34"/>
    </row>
    <row r="36" spans="1:2" ht="12.75">
      <c r="A36" s="35" t="s">
        <v>49</v>
      </c>
      <c r="B36" s="36" t="s">
        <v>50</v>
      </c>
    </row>
    <row r="37" ht="13.5">
      <c r="B37" s="34" t="s">
        <v>51</v>
      </c>
    </row>
    <row r="39" spans="3:5" ht="12.75">
      <c r="C39" s="31"/>
      <c r="E39" s="31"/>
    </row>
  </sheetData>
  <sheetProtection/>
  <mergeCells count="22">
    <mergeCell ref="AK2:AL2"/>
    <mergeCell ref="AM2:AN2"/>
    <mergeCell ref="AO2:AP2"/>
    <mergeCell ref="AQ2:AR2"/>
    <mergeCell ref="Y2:Z2"/>
    <mergeCell ref="AA2:AB2"/>
    <mergeCell ref="AC2:AD2"/>
    <mergeCell ref="AE2:AF2"/>
    <mergeCell ref="AG2:AH2"/>
    <mergeCell ref="AI2:AJ2"/>
    <mergeCell ref="W2:X2"/>
    <mergeCell ref="A1:K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H32" sqref="H32"/>
    </sheetView>
  </sheetViews>
  <sheetFormatPr defaultColWidth="11.421875" defaultRowHeight="15"/>
  <cols>
    <col min="1" max="1" width="44.421875" style="0" customWidth="1"/>
    <col min="2" max="16" width="13.7109375" style="0" bestFit="1" customWidth="1"/>
    <col min="17" max="17" width="16.140625" style="0" bestFit="1" customWidth="1"/>
  </cols>
  <sheetData>
    <row r="1" spans="1:9" ht="15.75">
      <c r="A1" s="37" t="s">
        <v>71</v>
      </c>
      <c r="B1" s="38"/>
      <c r="C1" s="38"/>
      <c r="D1" s="38"/>
      <c r="E1" s="38" t="s">
        <v>1</v>
      </c>
      <c r="F1" s="38"/>
      <c r="G1" s="38"/>
      <c r="H1" s="38"/>
      <c r="I1" s="38"/>
    </row>
    <row r="2" spans="1:9" ht="15.75">
      <c r="A2" s="37"/>
      <c r="B2" s="38"/>
      <c r="C2" s="38"/>
      <c r="D2" s="38"/>
      <c r="E2" s="38"/>
      <c r="F2" s="38"/>
      <c r="G2" s="38"/>
      <c r="H2" s="38"/>
      <c r="I2" s="38"/>
    </row>
    <row r="3" spans="1:11" ht="15">
      <c r="A3" s="66" t="s">
        <v>55</v>
      </c>
      <c r="B3" s="67"/>
      <c r="C3" s="67"/>
      <c r="D3" s="67"/>
      <c r="E3" s="67"/>
      <c r="F3" s="67"/>
      <c r="G3" s="67"/>
      <c r="H3" s="2"/>
      <c r="K3" s="39">
        <v>173529152.65</v>
      </c>
    </row>
    <row r="4" spans="1:11" ht="15">
      <c r="A4" s="67"/>
      <c r="B4" s="67"/>
      <c r="C4" s="67"/>
      <c r="D4" s="67"/>
      <c r="E4" s="67"/>
      <c r="F4" s="67"/>
      <c r="G4" s="67"/>
      <c r="H4" s="2"/>
      <c r="I4" s="2"/>
      <c r="K4" s="53">
        <v>67970330.52</v>
      </c>
    </row>
    <row r="5" spans="1:9" ht="15">
      <c r="A5" s="67"/>
      <c r="B5" s="67"/>
      <c r="C5" s="67"/>
      <c r="D5" s="67"/>
      <c r="E5" s="67"/>
      <c r="F5" s="67"/>
      <c r="G5" s="67"/>
      <c r="H5" s="2"/>
      <c r="I5" s="2"/>
    </row>
    <row r="6" spans="1:9" ht="15">
      <c r="A6" s="40"/>
      <c r="B6" s="40"/>
      <c r="C6" s="40"/>
      <c r="D6" s="40"/>
      <c r="E6" s="40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41" t="s">
        <v>65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3"/>
      <c r="B10" s="44"/>
      <c r="C10" s="45"/>
      <c r="D10" s="44"/>
      <c r="E10" s="45"/>
      <c r="F10" s="46"/>
      <c r="G10" s="46"/>
      <c r="H10" s="46"/>
      <c r="I10" s="46"/>
    </row>
    <row r="11" spans="1:9" ht="15">
      <c r="A11" s="27" t="s">
        <v>72</v>
      </c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15" ht="15">
      <c r="A14" s="47" t="s">
        <v>56</v>
      </c>
      <c r="B14" s="64">
        <v>2012</v>
      </c>
      <c r="C14" s="65">
        <v>2012</v>
      </c>
      <c r="D14" s="64">
        <v>2013</v>
      </c>
      <c r="E14" s="65">
        <v>2012</v>
      </c>
      <c r="F14" s="64">
        <v>2014</v>
      </c>
      <c r="G14" s="65">
        <v>2012</v>
      </c>
      <c r="H14" s="64">
        <v>2015</v>
      </c>
      <c r="I14" s="65">
        <v>2012</v>
      </c>
      <c r="J14" s="64">
        <v>2016</v>
      </c>
      <c r="K14" s="65">
        <v>2012</v>
      </c>
      <c r="L14" s="64">
        <v>2017</v>
      </c>
      <c r="M14" s="65">
        <v>2012</v>
      </c>
      <c r="N14" s="64">
        <v>2018</v>
      </c>
      <c r="O14" s="65">
        <v>2012</v>
      </c>
    </row>
    <row r="15" spans="1:15" ht="15">
      <c r="A15" s="48"/>
      <c r="B15" s="49" t="s">
        <v>57</v>
      </c>
      <c r="C15" s="50" t="s">
        <v>58</v>
      </c>
      <c r="D15" s="49" t="s">
        <v>57</v>
      </c>
      <c r="E15" s="50" t="s">
        <v>58</v>
      </c>
      <c r="F15" s="49" t="s">
        <v>57</v>
      </c>
      <c r="G15" s="50" t="s">
        <v>58</v>
      </c>
      <c r="H15" s="49" t="s">
        <v>57</v>
      </c>
      <c r="I15" s="50" t="s">
        <v>58</v>
      </c>
      <c r="J15" s="49" t="s">
        <v>57</v>
      </c>
      <c r="K15" s="50" t="s">
        <v>58</v>
      </c>
      <c r="L15" s="49" t="s">
        <v>57</v>
      </c>
      <c r="M15" s="50" t="s">
        <v>58</v>
      </c>
      <c r="N15" s="49" t="s">
        <v>57</v>
      </c>
      <c r="O15" s="50" t="s">
        <v>58</v>
      </c>
    </row>
    <row r="16" spans="1:15" ht="15">
      <c r="A16" s="51" t="s">
        <v>61</v>
      </c>
      <c r="B16" s="39">
        <v>110319413.12999995</v>
      </c>
      <c r="C16" s="52">
        <v>0.6499</v>
      </c>
      <c r="D16" s="39">
        <v>126510875.9</v>
      </c>
      <c r="E16" s="52">
        <v>0.7452482221967845</v>
      </c>
      <c r="F16" s="39">
        <v>132093732.5</v>
      </c>
      <c r="G16" s="52">
        <v>0.7781356235868304</v>
      </c>
      <c r="H16" s="39">
        <v>137866553.4</v>
      </c>
      <c r="I16" s="52">
        <f>H16/K3</f>
        <v>0.7944864093128504</v>
      </c>
      <c r="J16" s="39">
        <v>147916754.05</v>
      </c>
      <c r="K16" s="52">
        <f>J16/K3</f>
        <v>0.8524029063193839</v>
      </c>
      <c r="L16" s="39">
        <v>153718244.59</v>
      </c>
      <c r="M16" s="52">
        <v>0.9055209497597668</v>
      </c>
      <c r="N16" s="39">
        <v>156647426.38</v>
      </c>
      <c r="O16" s="52">
        <f>N16/K3</f>
        <v>0.902715330466405</v>
      </c>
    </row>
    <row r="17" spans="1:15" ht="15">
      <c r="A17" s="51" t="s">
        <v>62</v>
      </c>
      <c r="B17" s="39">
        <v>40000000</v>
      </c>
      <c r="C17" s="52">
        <v>1</v>
      </c>
      <c r="D17" s="39">
        <v>40000000</v>
      </c>
      <c r="E17" s="52">
        <v>1</v>
      </c>
      <c r="F17" s="39">
        <v>40000000</v>
      </c>
      <c r="G17" s="52">
        <v>1</v>
      </c>
      <c r="H17" s="39">
        <v>40000000</v>
      </c>
      <c r="I17" s="52">
        <f>H17/H17</f>
        <v>1</v>
      </c>
      <c r="J17" s="39">
        <v>40000000</v>
      </c>
      <c r="K17" s="52">
        <v>1</v>
      </c>
      <c r="L17" s="39">
        <v>40000000</v>
      </c>
      <c r="M17" s="52">
        <v>1</v>
      </c>
      <c r="N17" s="39">
        <v>40000000</v>
      </c>
      <c r="O17" s="52">
        <v>1</v>
      </c>
    </row>
    <row r="18" spans="1:15" ht="15">
      <c r="A18" s="51" t="s">
        <v>59</v>
      </c>
      <c r="B18" s="39">
        <v>9856030.88</v>
      </c>
      <c r="C18" s="52">
        <v>0.0581</v>
      </c>
      <c r="D18" s="39">
        <v>10058470.02</v>
      </c>
      <c r="E18" s="52">
        <v>0.05925227255836789</v>
      </c>
      <c r="F18" s="39">
        <v>10374754.07</v>
      </c>
      <c r="G18" s="52">
        <v>0.06111543352610963</v>
      </c>
      <c r="H18" s="39">
        <v>10471045.57</v>
      </c>
      <c r="I18" s="52">
        <f>H18/K3</f>
        <v>0.06034170864142694</v>
      </c>
      <c r="J18" s="39">
        <v>11351738.68</v>
      </c>
      <c r="K18" s="52">
        <f>J18/K3</f>
        <v>0.06541689685361349</v>
      </c>
      <c r="L18" s="39">
        <v>11351738.68</v>
      </c>
      <c r="M18" s="52">
        <v>0.06687063866982897</v>
      </c>
      <c r="N18" s="39">
        <v>11351738.68</v>
      </c>
      <c r="O18" s="52">
        <f>N18/K3</f>
        <v>0.06541689685361349</v>
      </c>
    </row>
    <row r="19" spans="1:15" ht="15">
      <c r="A19" s="48"/>
      <c r="B19" s="49" t="s">
        <v>57</v>
      </c>
      <c r="C19" s="50" t="s">
        <v>60</v>
      </c>
      <c r="D19" s="49" t="s">
        <v>57</v>
      </c>
      <c r="E19" s="50" t="s">
        <v>60</v>
      </c>
      <c r="F19" s="49" t="s">
        <v>57</v>
      </c>
      <c r="G19" s="50" t="s">
        <v>60</v>
      </c>
      <c r="H19" s="49" t="s">
        <v>57</v>
      </c>
      <c r="I19" s="50" t="s">
        <v>60</v>
      </c>
      <c r="J19" s="49" t="s">
        <v>57</v>
      </c>
      <c r="K19" s="50" t="s">
        <v>60</v>
      </c>
      <c r="L19" s="49" t="s">
        <v>57</v>
      </c>
      <c r="M19" s="50" t="s">
        <v>60</v>
      </c>
      <c r="N19" s="49" t="s">
        <v>57</v>
      </c>
      <c r="O19" s="50" t="s">
        <v>60</v>
      </c>
    </row>
    <row r="20" spans="1:15" ht="15">
      <c r="A20" s="51" t="s">
        <v>63</v>
      </c>
      <c r="B20" s="39">
        <v>80192517.84999996</v>
      </c>
      <c r="C20" s="52">
        <v>0.7269</v>
      </c>
      <c r="D20" s="39">
        <v>100637693.63</v>
      </c>
      <c r="E20" s="52">
        <v>0.7954864980110378</v>
      </c>
      <c r="F20" s="39">
        <v>120074770.33</v>
      </c>
      <c r="G20" s="52">
        <v>0.9090118664789792</v>
      </c>
      <c r="H20" s="39">
        <v>134564010.89</v>
      </c>
      <c r="I20" s="52">
        <f>H20/H16</f>
        <v>0.9760453683032304</v>
      </c>
      <c r="J20" s="39">
        <v>143347986.49</v>
      </c>
      <c r="K20" s="52">
        <f>J20/J16</f>
        <v>0.9691125755879173</v>
      </c>
      <c r="L20" s="39">
        <v>149972026.46</v>
      </c>
      <c r="M20" s="52">
        <v>0.9756293201240231</v>
      </c>
      <c r="N20" s="39">
        <v>152901208.25</v>
      </c>
      <c r="O20" s="52">
        <f>N20/N16</f>
        <v>0.9760850323776638</v>
      </c>
    </row>
    <row r="21" spans="1:15" ht="15">
      <c r="A21" s="51" t="s">
        <v>64</v>
      </c>
      <c r="B21" s="39">
        <v>35684698.19</v>
      </c>
      <c r="C21" s="52">
        <v>0.8921</v>
      </c>
      <c r="D21" s="39">
        <v>37830362.55</v>
      </c>
      <c r="E21" s="52">
        <v>0.94575906375</v>
      </c>
      <c r="F21" s="39">
        <v>38754383.46</v>
      </c>
      <c r="G21" s="52">
        <v>0.9688595865</v>
      </c>
      <c r="H21" s="39">
        <v>39170250.82</v>
      </c>
      <c r="I21" s="52">
        <f>H21/H17</f>
        <v>0.9792562705</v>
      </c>
      <c r="J21" s="39">
        <v>39682744.71</v>
      </c>
      <c r="K21" s="52">
        <f>J21/J17</f>
        <v>0.99206861775</v>
      </c>
      <c r="L21" s="39">
        <v>39938454.77</v>
      </c>
      <c r="M21" s="52">
        <v>0.9984613692500001</v>
      </c>
      <c r="N21" s="39">
        <v>39933899.97</v>
      </c>
      <c r="O21" s="52">
        <f>N21/N17</f>
        <v>0.99834749925</v>
      </c>
    </row>
    <row r="25" spans="1:9" ht="15">
      <c r="A25" s="41" t="s">
        <v>66</v>
      </c>
      <c r="B25" s="42"/>
      <c r="C25" s="42"/>
      <c r="D25" s="42"/>
      <c r="E25" s="42"/>
      <c r="F25" s="42"/>
      <c r="G25" s="42"/>
      <c r="H25" s="42"/>
      <c r="I25" s="42"/>
    </row>
    <row r="26" spans="1:9" ht="15">
      <c r="A26" s="43"/>
      <c r="B26" s="44"/>
      <c r="C26" s="45"/>
      <c r="D26" s="44"/>
      <c r="E26" s="45"/>
      <c r="F26" s="46"/>
      <c r="G26" s="46"/>
      <c r="H26" s="46"/>
      <c r="I26" s="46"/>
    </row>
    <row r="27" spans="1:9" ht="15">
      <c r="A27" s="27" t="s">
        <v>73</v>
      </c>
      <c r="B27" s="2"/>
      <c r="C27" s="2"/>
      <c r="D27" s="2"/>
      <c r="E27" s="2"/>
      <c r="F27" s="2"/>
      <c r="G27" s="2"/>
      <c r="H27" s="2"/>
      <c r="I27" s="2"/>
    </row>
    <row r="30" spans="1:5" ht="15">
      <c r="A30" s="47" t="s">
        <v>56</v>
      </c>
      <c r="B30" s="64">
        <v>2017</v>
      </c>
      <c r="C30" s="65"/>
      <c r="D30" s="64">
        <v>2018</v>
      </c>
      <c r="E30" s="65"/>
    </row>
    <row r="31" spans="1:5" ht="15">
      <c r="A31" s="48"/>
      <c r="B31" s="49" t="s">
        <v>57</v>
      </c>
      <c r="C31" s="50" t="s">
        <v>58</v>
      </c>
      <c r="D31" s="49" t="s">
        <v>57</v>
      </c>
      <c r="E31" s="50" t="s">
        <v>58</v>
      </c>
    </row>
    <row r="32" spans="1:5" ht="15">
      <c r="A32" s="51" t="s">
        <v>67</v>
      </c>
      <c r="B32" s="39">
        <v>1773699.99</v>
      </c>
      <c r="C32" s="52">
        <v>0.11498865413290113</v>
      </c>
      <c r="D32" s="39">
        <v>20428659.75</v>
      </c>
      <c r="E32" s="52">
        <f>D32/K4</f>
        <v>0.3005526027858427</v>
      </c>
    </row>
    <row r="33" spans="1:5" ht="15">
      <c r="A33" s="51" t="s">
        <v>62</v>
      </c>
      <c r="B33" s="39">
        <v>4500000</v>
      </c>
      <c r="C33" s="52">
        <v>1</v>
      </c>
      <c r="D33" s="39">
        <v>14254669.5</v>
      </c>
      <c r="E33" s="52">
        <v>1</v>
      </c>
    </row>
    <row r="34" spans="1:5" ht="15">
      <c r="A34" s="51" t="s">
        <v>59</v>
      </c>
      <c r="B34" s="39">
        <v>0</v>
      </c>
      <c r="C34" s="52">
        <v>0</v>
      </c>
      <c r="D34" s="39">
        <v>3689182.05</v>
      </c>
      <c r="E34" s="52">
        <f>D34/K4</f>
        <v>0.05427635884328196</v>
      </c>
    </row>
    <row r="35" spans="1:5" ht="15">
      <c r="A35" s="48"/>
      <c r="B35" s="49" t="s">
        <v>57</v>
      </c>
      <c r="C35" s="50" t="s">
        <v>60</v>
      </c>
      <c r="D35" s="49" t="s">
        <v>57</v>
      </c>
      <c r="E35" s="50" t="s">
        <v>60</v>
      </c>
    </row>
    <row r="36" spans="1:5" ht="15">
      <c r="A36" s="51" t="s">
        <v>68</v>
      </c>
      <c r="B36" s="39">
        <v>1773699.99</v>
      </c>
      <c r="C36" s="52">
        <v>0.11498865413290113</v>
      </c>
      <c r="D36" s="39">
        <v>20428659.75</v>
      </c>
      <c r="E36" s="52">
        <f>D36/D32</f>
        <v>1</v>
      </c>
    </row>
    <row r="37" spans="1:5" ht="15">
      <c r="A37" s="51" t="s">
        <v>64</v>
      </c>
      <c r="B37" s="39">
        <v>4353034.46</v>
      </c>
      <c r="C37" s="52">
        <v>0.967340991111111</v>
      </c>
      <c r="D37" s="39">
        <v>14107703.96</v>
      </c>
      <c r="E37" s="52">
        <f>D37/D33</f>
        <v>0.9896900071937831</v>
      </c>
    </row>
  </sheetData>
  <sheetProtection/>
  <mergeCells count="10">
    <mergeCell ref="A3:G5"/>
    <mergeCell ref="B14:C14"/>
    <mergeCell ref="D14:E14"/>
    <mergeCell ref="F14:G14"/>
    <mergeCell ref="J14:K14"/>
    <mergeCell ref="L14:M14"/>
    <mergeCell ref="B30:C30"/>
    <mergeCell ref="D30:E30"/>
    <mergeCell ref="N14:O14"/>
    <mergeCell ref="H14:I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Zabalegui Merino, Eva (Admón. Local)</dc:creator>
  <cp:keywords/>
  <dc:description/>
  <cp:lastModifiedBy>Saray Aguinaga Alzarte</cp:lastModifiedBy>
  <dcterms:created xsi:type="dcterms:W3CDTF">2018-09-13T09:47:59Z</dcterms:created>
  <dcterms:modified xsi:type="dcterms:W3CDTF">2019-08-02T11:47:33Z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